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830D1D2-841B-45A9-84F9-6D4768CDC58A}" xr6:coauthVersionLast="47" xr6:coauthVersionMax="47" xr10:uidLastSave="{00000000-0000-0000-0000-000000000000}"/>
  <bookViews>
    <workbookView xWindow="6120" yWindow="1460" windowWidth="25520" windowHeight="15370" xr2:uid="{00000000-000D-0000-FFFF-FFFF00000000}"/>
  </bookViews>
  <sheets>
    <sheet name="LabSummary" sheetId="1" r:id="rId1"/>
    <sheet name="lipids" sheetId="6" r:id="rId2"/>
    <sheet name="BloodPressure" sheetId="2" r:id="rId3"/>
    <sheet name="Lab Results" sheetId="3" r:id="rId4"/>
    <sheet name="ECG" sheetId="4" r:id="rId5"/>
    <sheet name="BloodSugar" sheetId="7" r:id="rId6"/>
  </sheets>
  <definedNames>
    <definedName name="_xlnm.Print_Area" localSheetId="3">'Lab Results'!$A$1:$N$123</definedName>
    <definedName name="_xlnm.Print_Area" localSheetId="0">LabSummary!$A$9:$Z$81</definedName>
    <definedName name="_xlnm.Print_Area" localSheetId="1">lipids!$B$27:$Q$49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1" l="1"/>
  <c r="Z26" i="1"/>
  <c r="Y28" i="1"/>
  <c r="Y26" i="1"/>
  <c r="X28" i="1"/>
  <c r="X26" i="1" l="1"/>
  <c r="V28" i="1" l="1"/>
  <c r="U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V26" i="1" l="1"/>
  <c r="G21" i="6" l="1"/>
  <c r="G20" i="6"/>
  <c r="U26" i="1" l="1"/>
  <c r="F3" i="6" l="1"/>
  <c r="E3" i="6"/>
  <c r="D3" i="6"/>
  <c r="G17" i="6"/>
  <c r="G18" i="6"/>
  <c r="G19" i="6"/>
  <c r="G16" i="6"/>
  <c r="S26" i="1" l="1"/>
  <c r="S25" i="1"/>
  <c r="J3" i="6" l="1"/>
  <c r="J2" i="6"/>
  <c r="I3" i="6"/>
  <c r="I2" i="6"/>
  <c r="H3" i="6"/>
  <c r="H2" i="6"/>
  <c r="D2" i="6"/>
  <c r="R25" i="1" l="1"/>
  <c r="R26" i="1"/>
  <c r="Q26" i="1" l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O25" i="1" l="1"/>
  <c r="C1" i="2" l="1"/>
  <c r="E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mblackford</author>
  </authors>
  <commentList>
    <comment ref="B56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White Blood Cell Count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7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Red Blood Cell Count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<sst xmlns="http://schemas.openxmlformats.org/spreadsheetml/2006/main" count="229" uniqueCount="161">
  <si>
    <t>Glucose, Serum</t>
  </si>
  <si>
    <t>Hemoglobin A1c</t>
  </si>
  <si>
    <t>UIBC</t>
  </si>
  <si>
    <t>Iron, Serum</t>
  </si>
  <si>
    <t>Iron Saturation</t>
  </si>
  <si>
    <t>Cholsterol, Total</t>
  </si>
  <si>
    <t>Triglicerides</t>
  </si>
  <si>
    <t>HDL Cholesterol</t>
  </si>
  <si>
    <t>LDL Cholesterol Calc</t>
  </si>
  <si>
    <t>VLDL Cholsterol Calc</t>
  </si>
  <si>
    <t>T. Chol/HDL Ratio</t>
  </si>
  <si>
    <t>Thyroid TSH</t>
  </si>
  <si>
    <t>Ferritin</t>
  </si>
  <si>
    <t>Iron Binding Capacity (TIBC)</t>
  </si>
  <si>
    <t>&lt; 130</t>
  </si>
  <si>
    <t>&lt; 250</t>
  </si>
  <si>
    <t>&lt; 4.5</t>
  </si>
  <si>
    <t>&lt; 40</t>
  </si>
  <si>
    <r>
      <t>65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99</t>
    </r>
  </si>
  <si>
    <r>
      <t>4.8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5.6</t>
    </r>
  </si>
  <si>
    <r>
      <t>150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375</t>
    </r>
  </si>
  <si>
    <r>
      <t>15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55</t>
    </r>
  </si>
  <si>
    <r>
      <t>250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450</t>
    </r>
  </si>
  <si>
    <r>
      <t>100</t>
    </r>
    <r>
      <rPr>
        <b/>
        <sz val="9"/>
        <color indexed="8"/>
        <rFont val="Arial"/>
        <family val="2"/>
      </rPr>
      <t>-</t>
    </r>
    <r>
      <rPr>
        <b/>
        <sz val="9"/>
        <color indexed="10"/>
        <rFont val="Arial"/>
        <family val="2"/>
      </rPr>
      <t>199</t>
    </r>
  </si>
  <si>
    <t>Good</t>
  </si>
  <si>
    <t>Range</t>
  </si>
  <si>
    <t xml:space="preserve">Test Description : </t>
  </si>
  <si>
    <r>
      <t>&gt;</t>
    </r>
    <r>
      <rPr>
        <b/>
        <sz val="9"/>
        <color indexed="10"/>
        <rFont val="Arial"/>
        <family val="2"/>
      </rPr>
      <t xml:space="preserve"> 39</t>
    </r>
  </si>
  <si>
    <t>M Bret Blackford</t>
  </si>
  <si>
    <t>Systolic</t>
  </si>
  <si>
    <t>.</t>
  </si>
  <si>
    <t>Diastolic</t>
  </si>
  <si>
    <t>/</t>
  </si>
  <si>
    <t>Date</t>
  </si>
  <si>
    <t>BUN</t>
  </si>
  <si>
    <t>Creatinine, Serum</t>
  </si>
  <si>
    <t>eGFR If NonAfricn Am</t>
  </si>
  <si>
    <t>BUN/CREATININE Ratio</t>
  </si>
  <si>
    <t>Sodium, Serum</t>
  </si>
  <si>
    <t>Potassium, Serum</t>
  </si>
  <si>
    <t>Chloride, Serum</t>
  </si>
  <si>
    <t>Carbon Dioxide, Total</t>
  </si>
  <si>
    <t>Calcium, Serum</t>
  </si>
  <si>
    <t>Protein, Total, Serum</t>
  </si>
  <si>
    <t>Albumin, Serum</t>
  </si>
  <si>
    <t>Globumin, Serum</t>
  </si>
  <si>
    <t>Globulin, Total</t>
  </si>
  <si>
    <t>A/G Ratio</t>
  </si>
  <si>
    <t>Bilirubin, Direct</t>
  </si>
  <si>
    <t>Alkaline Phosphatase, S</t>
  </si>
  <si>
    <t>AST (SGOT)</t>
  </si>
  <si>
    <t>ALT (SGPT)</t>
  </si>
  <si>
    <t>9-20</t>
  </si>
  <si>
    <t>135-145</t>
  </si>
  <si>
    <t>3.5-5.2</t>
  </si>
  <si>
    <t>6-24</t>
  </si>
  <si>
    <t>0.76-1.27</t>
  </si>
  <si>
    <t>&gt;59</t>
  </si>
  <si>
    <t>97-108</t>
  </si>
  <si>
    <t>20-32</t>
  </si>
  <si>
    <t>8.7-10.2</t>
  </si>
  <si>
    <t>6.0-8.5</t>
  </si>
  <si>
    <t>3.5-5.5</t>
  </si>
  <si>
    <t>1.5-4.5</t>
  </si>
  <si>
    <t>1.1-2.5</t>
  </si>
  <si>
    <t>0.0-1.2</t>
  </si>
  <si>
    <t>0.0-0.4</t>
  </si>
  <si>
    <t>0-40</t>
  </si>
  <si>
    <t>0-55</t>
  </si>
  <si>
    <t>WBC</t>
  </si>
  <si>
    <t>RBC</t>
  </si>
  <si>
    <t>Hemoglobin</t>
  </si>
  <si>
    <t>Hematocrit</t>
  </si>
  <si>
    <t>MCV</t>
  </si>
  <si>
    <t>MCH</t>
  </si>
  <si>
    <t>MCHC</t>
  </si>
  <si>
    <t>RDW</t>
  </si>
  <si>
    <t>Platelets</t>
  </si>
  <si>
    <t>Neutrophils</t>
  </si>
  <si>
    <t>Lymphs</t>
  </si>
  <si>
    <t>Monocytes</t>
  </si>
  <si>
    <t>Eos</t>
  </si>
  <si>
    <t>Basos</t>
  </si>
  <si>
    <t>Neutrophils (Absolute)</t>
  </si>
  <si>
    <t>Lymphs (Absolute)</t>
  </si>
  <si>
    <t>Monocytes (Absolute)</t>
  </si>
  <si>
    <t>Eos (Absolute)</t>
  </si>
  <si>
    <t>Immature Granulocytes</t>
  </si>
  <si>
    <t>C-Reactive Protein, Cardiac</t>
  </si>
  <si>
    <t>0-3.0</t>
  </si>
  <si>
    <t>4.0-10.5</t>
  </si>
  <si>
    <t>4.1-5.6</t>
  </si>
  <si>
    <t>12.5-17.0</t>
  </si>
  <si>
    <t>36-50</t>
  </si>
  <si>
    <t>80-98</t>
  </si>
  <si>
    <t>27-34</t>
  </si>
  <si>
    <t>32-36</t>
  </si>
  <si>
    <t>11.7-15</t>
  </si>
  <si>
    <t>140-415</t>
  </si>
  <si>
    <t>40-74</t>
  </si>
  <si>
    <t>14-46</t>
  </si>
  <si>
    <t>4-13</t>
  </si>
  <si>
    <t>0-7</t>
  </si>
  <si>
    <t>0-3</t>
  </si>
  <si>
    <t>1.8-7.8</t>
  </si>
  <si>
    <t>0.7-4.5</t>
  </si>
  <si>
    <t>0.1-1.0</t>
  </si>
  <si>
    <t>0-1</t>
  </si>
  <si>
    <t>Prostate-Specific Ag, Serum</t>
  </si>
  <si>
    <t>0.0-4.0</t>
  </si>
  <si>
    <t>Kirkwood Family Medicine</t>
  </si>
  <si>
    <t>Julie E. Busch, MD</t>
  </si>
  <si>
    <t>Kirkwood , MO 63122</t>
  </si>
  <si>
    <r>
      <t>314/</t>
    </r>
    <r>
      <rPr>
        <b/>
        <sz val="10"/>
        <rFont val="Arial"/>
        <family val="2"/>
      </rPr>
      <t>543-5943</t>
    </r>
    <r>
      <rPr>
        <sz val="10"/>
        <rFont val="Arial"/>
        <family val="2"/>
      </rPr>
      <t xml:space="preserve"> --- phone</t>
    </r>
  </si>
  <si>
    <t>Normal:</t>
  </si>
  <si>
    <t>Free T4</t>
  </si>
  <si>
    <t>T3-total</t>
  </si>
  <si>
    <t>Aug. 27</t>
  </si>
  <si>
    <t>80-220</t>
  </si>
  <si>
    <t>0.82-1.77</t>
  </si>
  <si>
    <t>1001 S. Kirkwood Rd., suite 300</t>
  </si>
  <si>
    <t>Fax: (314) 543-5953</t>
  </si>
  <si>
    <t>http://www.stakirkwoodfamilymedicine.org</t>
  </si>
  <si>
    <t>1.2-2.2</t>
  </si>
  <si>
    <t>Bilirubin, Total</t>
  </si>
  <si>
    <t>39-117</t>
  </si>
  <si>
    <t>38-169</t>
  </si>
  <si>
    <t>0.0-5.0</t>
  </si>
  <si>
    <t>Aug. 16</t>
  </si>
  <si>
    <t xml:space="preserve">Anion GAP </t>
  </si>
  <si>
    <t>180-464</t>
  </si>
  <si>
    <t>Uric Acid</t>
  </si>
  <si>
    <t>3.7-8.6</t>
  </si>
  <si>
    <t>2.5-4.5</t>
  </si>
  <si>
    <t>Phosphorus</t>
  </si>
  <si>
    <t>121-224</t>
  </si>
  <si>
    <t>LDH</t>
  </si>
  <si>
    <t>0-65</t>
  </si>
  <si>
    <t>GGT</t>
  </si>
  <si>
    <t>Remnant Cholesterol</t>
  </si>
  <si>
    <t xml:space="preserve">http://cholesterolcode.com/report/ </t>
  </si>
  <si>
    <t>weight:</t>
  </si>
  <si>
    <t xml:space="preserve">HDL  </t>
  </si>
  <si>
    <t xml:space="preserve">LDL  </t>
  </si>
  <si>
    <t>&lt; LDL</t>
  </si>
  <si>
    <t>HDL &gt;</t>
  </si>
  <si>
    <t>&lt; Tri</t>
  </si>
  <si>
    <t>LabCorps</t>
  </si>
  <si>
    <t>ID:</t>
  </si>
  <si>
    <t>Bret_Blackford@yahoo.com</t>
  </si>
  <si>
    <t>Paswd:</t>
  </si>
  <si>
    <t>&lt;1.0</t>
  </si>
  <si>
    <t>Pa55word-01</t>
  </si>
  <si>
    <t>height:</t>
  </si>
  <si>
    <t>&lt;5.0/&lt;8.0</t>
  </si>
  <si>
    <t>Triglicerides / HDL</t>
  </si>
  <si>
    <t xml:space="preserve"> &lt; 2.0</t>
  </si>
  <si>
    <t>Baso (Absolute)</t>
  </si>
  <si>
    <t>Immature Grans (Abs)</t>
  </si>
  <si>
    <t xml:space="preserve">Glucose </t>
  </si>
  <si>
    <t>A1c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</si>
</sst>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[$-409]d\-mmm;@"/>
    <numFmt numFmtId="166" formatCode="0.0"/>
    <numFmt numFmtId="167" formatCode="#,##0.0_);[Red]\(#,##0.0\)"/>
  </numFmts>
  <fonts count="2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1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12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b/>
      <sz val="10"/>
      <color rgb="FF7030A0"/>
      <name val="Arial"/>
      <family val="2"/>
    </font>
    <font>
      <b/>
      <sz val="8"/>
      <color theme="1"/>
      <name val="Arial"/>
      <family val="2"/>
    </font>
    <font>
      <u/>
      <sz val="10"/>
      <name val="Arial"/>
      <family val="2"/>
    </font>
    <font>
      <b/>
      <sz val="10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3" fillId="0" borderId="0" xfId="0" quotePrefix="1" applyFont="1"/>
    <xf numFmtId="164" fontId="0" fillId="2" borderId="0" xfId="0" applyNumberFormat="1" applyFill="1"/>
    <xf numFmtId="0" fontId="3" fillId="2" borderId="0" xfId="0" quotePrefix="1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quotePrefix="1" applyFont="1" applyFill="1"/>
    <xf numFmtId="0" fontId="1" fillId="4" borderId="0" xfId="0" applyFont="1" applyFill="1" applyAlignment="1">
      <alignment horizontal="left"/>
    </xf>
    <xf numFmtId="0" fontId="10" fillId="0" borderId="0" xfId="0" applyFont="1"/>
    <xf numFmtId="1" fontId="0" fillId="5" borderId="0" xfId="0" applyNumberFormat="1" applyFill="1" applyAlignment="1">
      <alignment horizontal="center"/>
    </xf>
    <xf numFmtId="1" fontId="3" fillId="5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/>
    <xf numFmtId="0" fontId="16" fillId="2" borderId="0" xfId="0" applyFont="1" applyFill="1"/>
    <xf numFmtId="164" fontId="13" fillId="0" borderId="0" xfId="0" applyNumberFormat="1" applyFont="1" applyAlignment="1">
      <alignment horizontal="right"/>
    </xf>
    <xf numFmtId="0" fontId="18" fillId="3" borderId="0" xfId="0" applyFont="1" applyFill="1"/>
    <xf numFmtId="0" fontId="16" fillId="0" borderId="0" xfId="0" applyFont="1"/>
    <xf numFmtId="0" fontId="0" fillId="5" borderId="0" xfId="0" applyFill="1"/>
    <xf numFmtId="0" fontId="0" fillId="6" borderId="0" xfId="0" applyFill="1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1" applyAlignment="1">
      <alignment vertical="center"/>
    </xf>
    <xf numFmtId="0" fontId="17" fillId="0" borderId="2" xfId="0" applyFont="1" applyBorder="1"/>
    <xf numFmtId="0" fontId="3" fillId="3" borderId="0" xfId="0" applyFont="1" applyFill="1" applyAlignment="1">
      <alignment horizontal="center"/>
    </xf>
    <xf numFmtId="0" fontId="16" fillId="2" borderId="2" xfId="0" applyFont="1" applyFill="1" applyBorder="1"/>
    <xf numFmtId="0" fontId="4" fillId="7" borderId="0" xfId="0" quotePrefix="1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1" fillId="7" borderId="0" xfId="0" applyFont="1" applyFill="1"/>
    <xf numFmtId="0" fontId="13" fillId="7" borderId="0" xfId="0" applyFont="1" applyFill="1"/>
    <xf numFmtId="0" fontId="3" fillId="0" borderId="2" xfId="0" applyFont="1" applyBorder="1"/>
    <xf numFmtId="0" fontId="0" fillId="7" borderId="0" xfId="0" applyFill="1"/>
    <xf numFmtId="0" fontId="1" fillId="3" borderId="0" xfId="0" applyFont="1" applyFill="1" applyAlignment="1">
      <alignment horizontal="center"/>
    </xf>
    <xf numFmtId="165" fontId="18" fillId="3" borderId="0" xfId="0" applyNumberFormat="1" applyFont="1" applyFill="1" applyAlignment="1">
      <alignment horizontal="center" vertical="center"/>
    </xf>
    <xf numFmtId="0" fontId="4" fillId="8" borderId="0" xfId="0" quotePrefix="1" applyFont="1" applyFill="1" applyAlignment="1">
      <alignment horizontal="center"/>
    </xf>
    <xf numFmtId="0" fontId="1" fillId="8" borderId="0" xfId="0" applyFont="1" applyFill="1" applyAlignment="1">
      <alignment horizontal="right"/>
    </xf>
    <xf numFmtId="0" fontId="1" fillId="8" borderId="0" xfId="0" applyFont="1" applyFill="1"/>
    <xf numFmtId="0" fontId="3" fillId="8" borderId="0" xfId="0" applyFont="1" applyFill="1"/>
    <xf numFmtId="0" fontId="16" fillId="8" borderId="0" xfId="0" applyFont="1" applyFill="1"/>
    <xf numFmtId="0" fontId="0" fillId="8" borderId="0" xfId="0" applyFill="1"/>
    <xf numFmtId="17" fontId="18" fillId="3" borderId="0" xfId="0" applyNumberFormat="1" applyFont="1" applyFill="1" applyAlignment="1">
      <alignment horizontal="center"/>
    </xf>
    <xf numFmtId="0" fontId="3" fillId="0" borderId="3" xfId="0" applyFont="1" applyBorder="1"/>
    <xf numFmtId="0" fontId="17" fillId="0" borderId="0" xfId="0" applyFont="1" applyAlignment="1">
      <alignment horizontal="right"/>
    </xf>
    <xf numFmtId="0" fontId="17" fillId="5" borderId="0" xfId="0" applyFont="1" applyFill="1" applyAlignment="1">
      <alignment horizontal="right"/>
    </xf>
    <xf numFmtId="15" fontId="0" fillId="0" borderId="0" xfId="0" applyNumberFormat="1"/>
    <xf numFmtId="166" fontId="0" fillId="0" borderId="0" xfId="0" applyNumberFormat="1"/>
    <xf numFmtId="0" fontId="18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17" fontId="18" fillId="3" borderId="4" xfId="0" applyNumberFormat="1" applyFont="1" applyFill="1" applyBorder="1" applyAlignment="1">
      <alignment horizontal="center"/>
    </xf>
    <xf numFmtId="15" fontId="0" fillId="0" borderId="4" xfId="0" applyNumberFormat="1" applyBorder="1"/>
    <xf numFmtId="0" fontId="0" fillId="0" borderId="0" xfId="0" applyAlignment="1">
      <alignment wrapText="1"/>
    </xf>
    <xf numFmtId="167" fontId="1" fillId="2" borderId="0" xfId="0" applyNumberFormat="1" applyFont="1" applyFill="1"/>
    <xf numFmtId="167" fontId="10" fillId="2" borderId="0" xfId="0" applyNumberFormat="1" applyFont="1" applyFill="1"/>
    <xf numFmtId="167" fontId="21" fillId="2" borderId="0" xfId="0" applyNumberFormat="1" applyFont="1" applyFill="1"/>
    <xf numFmtId="167" fontId="16" fillId="2" borderId="0" xfId="0" applyNumberFormat="1" applyFont="1" applyFill="1"/>
    <xf numFmtId="0" fontId="1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22" fillId="3" borderId="0" xfId="0" applyNumberFormat="1" applyFont="1" applyFill="1" applyAlignment="1">
      <alignment horizontal="center"/>
    </xf>
    <xf numFmtId="167" fontId="16" fillId="2" borderId="2" xfId="0" applyNumberFormat="1" applyFont="1" applyFill="1" applyBorder="1"/>
    <xf numFmtId="0" fontId="1" fillId="3" borderId="12" xfId="0" applyFont="1" applyFill="1" applyBorder="1" applyAlignment="1">
      <alignment horizontal="center"/>
    </xf>
    <xf numFmtId="0" fontId="10" fillId="0" borderId="11" xfId="0" applyFont="1" applyBorder="1"/>
    <xf numFmtId="2" fontId="16" fillId="2" borderId="11" xfId="0" applyNumberFormat="1" applyFont="1" applyFill="1" applyBorder="1"/>
    <xf numFmtId="0" fontId="13" fillId="0" borderId="0" xfId="0" applyFont="1"/>
    <xf numFmtId="0" fontId="20" fillId="0" borderId="0" xfId="1"/>
    <xf numFmtId="0" fontId="13" fillId="0" borderId="0" xfId="0" applyFont="1" applyAlignment="1">
      <alignment horizontal="right"/>
    </xf>
    <xf numFmtId="0" fontId="23" fillId="0" borderId="0" xfId="0" applyFont="1"/>
    <xf numFmtId="0" fontId="11" fillId="0" borderId="0" xfId="0" applyFont="1"/>
    <xf numFmtId="0" fontId="0" fillId="9" borderId="0" xfId="0" applyFill="1"/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0" fillId="0" borderId="2" xfId="0" applyBorder="1"/>
    <xf numFmtId="0" fontId="1" fillId="8" borderId="2" xfId="0" applyFont="1" applyFill="1" applyBorder="1"/>
    <xf numFmtId="2" fontId="0" fillId="0" borderId="0" xfId="0" applyNumberFormat="1"/>
    <xf numFmtId="2" fontId="0" fillId="0" borderId="2" xfId="0" applyNumberFormat="1" applyBorder="1"/>
    <xf numFmtId="0" fontId="17" fillId="0" borderId="13" xfId="0" applyFont="1" applyBorder="1"/>
    <xf numFmtId="0" fontId="16" fillId="2" borderId="0" xfId="0" applyFont="1" applyFill="1" applyBorder="1"/>
    <xf numFmtId="0" fontId="3" fillId="0" borderId="0" xfId="0" applyFont="1" applyFill="1" applyBorder="1"/>
    <xf numFmtId="0" fontId="15" fillId="0" borderId="0" xfId="0" applyFont="1" applyAlignment="1">
      <alignment horizontal="center"/>
    </xf>
    <xf numFmtId="0" fontId="20" fillId="8" borderId="0" xfId="1" applyFill="1" applyAlignment="1">
      <alignment horizontal="center"/>
    </xf>
    <xf numFmtId="0" fontId="24" fillId="5" borderId="0" xfId="0" applyFont="1" applyFill="1"/>
    <xf numFmtId="0" fontId="17" fillId="0" borderId="0" xfId="0" applyFont="1" applyFill="1" applyBorder="1"/>
    <xf numFmtId="0" fontId="0" fillId="10" borderId="0" xfId="0" applyFill="1"/>
  </cellXfs>
  <cellStyles count="2">
    <cellStyle name="Hyperlink" xfId="1" builtinId="8"/>
    <cellStyle name="Normal" xfId="0" builtinId="0"/>
  </cellStyles>
  <dxfs count="1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LiPiDS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125225557742786E-2"/>
          <c:y val="8.1017543859649141E-2"/>
          <c:w val="0.90892490977690288"/>
          <c:h val="0.77486531288852067"/>
        </c:manualLayout>
      </c:layout>
      <c:lineChart>
        <c:grouping val="standard"/>
        <c:varyColors val="0"/>
        <c:ser>
          <c:idx val="1"/>
          <c:order val="0"/>
          <c:tx>
            <c:strRef>
              <c:f>lipids!$D$2:$D$3</c:f>
              <c:strCache>
                <c:ptCount val="2"/>
                <c:pt idx="0">
                  <c:v>Triglicerides</c:v>
                </c:pt>
                <c:pt idx="1">
                  <c:v>73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lipids!$D$5:$D$25</c:f>
              <c:numCache>
                <c:formatCode>General</c:formatCode>
                <c:ptCount val="21"/>
                <c:pt idx="0">
                  <c:v>113</c:v>
                </c:pt>
                <c:pt idx="1">
                  <c:v>118</c:v>
                </c:pt>
                <c:pt idx="2">
                  <c:v>102</c:v>
                </c:pt>
                <c:pt idx="3">
                  <c:v>114</c:v>
                </c:pt>
                <c:pt idx="4">
                  <c:v>95</c:v>
                </c:pt>
                <c:pt idx="5">
                  <c:v>88</c:v>
                </c:pt>
                <c:pt idx="6">
                  <c:v>115</c:v>
                </c:pt>
                <c:pt idx="7">
                  <c:v>140</c:v>
                </c:pt>
                <c:pt idx="8">
                  <c:v>140</c:v>
                </c:pt>
                <c:pt idx="9">
                  <c:v>145</c:v>
                </c:pt>
                <c:pt idx="10">
                  <c:v>90</c:v>
                </c:pt>
                <c:pt idx="11">
                  <c:v>127</c:v>
                </c:pt>
                <c:pt idx="12">
                  <c:v>72</c:v>
                </c:pt>
                <c:pt idx="13">
                  <c:v>79</c:v>
                </c:pt>
                <c:pt idx="14">
                  <c:v>87</c:v>
                </c:pt>
                <c:pt idx="15">
                  <c:v>71</c:v>
                </c:pt>
                <c:pt idx="16">
                  <c:v>80</c:v>
                </c:pt>
                <c:pt idx="17">
                  <c:v>68</c:v>
                </c:pt>
                <c:pt idx="18">
                  <c:v>73</c:v>
                </c:pt>
                <c:pt idx="19">
                  <c:v>87</c:v>
                </c:pt>
                <c:pt idx="2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F-4D83-B303-A5BC68038285}"/>
            </c:ext>
          </c:extLst>
        </c:ser>
        <c:ser>
          <c:idx val="5"/>
          <c:order val="1"/>
          <c:tx>
            <c:strRef>
              <c:f>lipids!$H$2:$H$3</c:f>
              <c:strCache>
                <c:ptCount val="2"/>
                <c:pt idx="0">
                  <c:v>&lt; Tri</c:v>
                </c:pt>
                <c:pt idx="1">
                  <c:v>250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lipids!$H$5:$H$25</c:f>
              <c:numCache>
                <c:formatCode>General</c:formatCode>
                <c:ptCount val="21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CF-4D83-B303-A5BC68038285}"/>
            </c:ext>
          </c:extLst>
        </c:ser>
        <c:ser>
          <c:idx val="3"/>
          <c:order val="4"/>
          <c:tx>
            <c:strRef>
              <c:f>lipids!$F$2:$F$3</c:f>
              <c:strCache>
                <c:ptCount val="2"/>
                <c:pt idx="0">
                  <c:v>LDL  </c:v>
                </c:pt>
                <c:pt idx="1">
                  <c:v>289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lipids!$F$5:$F$25</c:f>
              <c:numCache>
                <c:formatCode>General</c:formatCode>
                <c:ptCount val="21"/>
                <c:pt idx="0">
                  <c:v>164</c:v>
                </c:pt>
                <c:pt idx="1">
                  <c:v>148</c:v>
                </c:pt>
                <c:pt idx="2">
                  <c:v>151</c:v>
                </c:pt>
                <c:pt idx="3">
                  <c:v>147</c:v>
                </c:pt>
                <c:pt idx="4">
                  <c:v>176</c:v>
                </c:pt>
                <c:pt idx="5">
                  <c:v>163</c:v>
                </c:pt>
                <c:pt idx="6">
                  <c:v>163</c:v>
                </c:pt>
                <c:pt idx="7">
                  <c:v>162</c:v>
                </c:pt>
                <c:pt idx="8">
                  <c:v>162</c:v>
                </c:pt>
                <c:pt idx="9">
                  <c:v>167</c:v>
                </c:pt>
                <c:pt idx="10">
                  <c:v>170</c:v>
                </c:pt>
                <c:pt idx="11">
                  <c:v>176</c:v>
                </c:pt>
                <c:pt idx="12">
                  <c:v>142</c:v>
                </c:pt>
                <c:pt idx="13">
                  <c:v>191</c:v>
                </c:pt>
                <c:pt idx="14">
                  <c:v>264</c:v>
                </c:pt>
                <c:pt idx="15">
                  <c:v>261</c:v>
                </c:pt>
                <c:pt idx="16">
                  <c:v>263</c:v>
                </c:pt>
                <c:pt idx="17">
                  <c:v>280</c:v>
                </c:pt>
                <c:pt idx="18">
                  <c:v>289</c:v>
                </c:pt>
                <c:pt idx="19">
                  <c:v>290</c:v>
                </c:pt>
                <c:pt idx="20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F-4D83-B303-A5BC68038285}"/>
            </c:ext>
          </c:extLst>
        </c:ser>
        <c:ser>
          <c:idx val="7"/>
          <c:order val="5"/>
          <c:tx>
            <c:strRef>
              <c:f>lipids!$J$2:$J$3</c:f>
              <c:strCache>
                <c:ptCount val="2"/>
                <c:pt idx="0">
                  <c:v>&lt; LDL</c:v>
                </c:pt>
                <c:pt idx="1">
                  <c:v>130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lipids!$B$5:$B$25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lipids!$J$5:$J$25</c:f>
              <c:numCache>
                <c:formatCode>General</c:formatCode>
                <c:ptCount val="21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CF-4D83-B303-A5BC6803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906216"/>
        <c:axId val="495907528"/>
      </c:lineChart>
      <c:lineChart>
        <c:grouping val="standard"/>
        <c:varyColors val="0"/>
        <c:ser>
          <c:idx val="2"/>
          <c:order val="2"/>
          <c:tx>
            <c:strRef>
              <c:f>lipids!$E$2:$E$3</c:f>
              <c:strCache>
                <c:ptCount val="2"/>
                <c:pt idx="0">
                  <c:v>HDL  </c:v>
                </c:pt>
                <c:pt idx="1">
                  <c:v>70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lipids!$B$5:$B$22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lipids!$E$5:$E$25</c:f>
              <c:numCache>
                <c:formatCode>General</c:formatCode>
                <c:ptCount val="21"/>
                <c:pt idx="0">
                  <c:v>50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46</c:v>
                </c:pt>
                <c:pt idx="5">
                  <c:v>55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49</c:v>
                </c:pt>
                <c:pt idx="10">
                  <c:v>46</c:v>
                </c:pt>
                <c:pt idx="11">
                  <c:v>49</c:v>
                </c:pt>
                <c:pt idx="12">
                  <c:v>49</c:v>
                </c:pt>
                <c:pt idx="13">
                  <c:v>58</c:v>
                </c:pt>
                <c:pt idx="14">
                  <c:v>57</c:v>
                </c:pt>
                <c:pt idx="15">
                  <c:v>62</c:v>
                </c:pt>
                <c:pt idx="16">
                  <c:v>69</c:v>
                </c:pt>
                <c:pt idx="17">
                  <c:v>60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F-4D83-B303-A5BC68038285}"/>
            </c:ext>
          </c:extLst>
        </c:ser>
        <c:ser>
          <c:idx val="6"/>
          <c:order val="3"/>
          <c:tx>
            <c:strRef>
              <c:f>lipids!$I$2:$I$3</c:f>
              <c:strCache>
                <c:ptCount val="2"/>
                <c:pt idx="0">
                  <c:v>HDL &gt;</c:v>
                </c:pt>
                <c:pt idx="1">
                  <c:v>39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lipids!$B$5:$B$22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lipids!$I$5:$I$25</c:f>
              <c:numCache>
                <c:formatCode>General</c:formatCode>
                <c:ptCount val="21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CF-4D83-B303-A5BC6803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018152"/>
        <c:axId val="598023072"/>
      </c:lineChart>
      <c:catAx>
        <c:axId val="4959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07528"/>
        <c:crosses val="autoZero"/>
        <c:auto val="1"/>
        <c:lblAlgn val="ctr"/>
        <c:lblOffset val="100"/>
        <c:noMultiLvlLbl val="0"/>
      </c:catAx>
      <c:valAx>
        <c:axId val="495907528"/>
        <c:scaling>
          <c:orientation val="minMax"/>
          <c:max val="30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7030A0"/>
                    </a:solidFill>
                  </a:rPr>
                  <a:t>LDL</a:t>
                </a:r>
                <a:r>
                  <a:rPr lang="en-US" baseline="0"/>
                  <a:t> &amp; </a:t>
                </a:r>
                <a:r>
                  <a:rPr lang="en-US" b="1" baseline="0">
                    <a:solidFill>
                      <a:srgbClr val="FF0000"/>
                    </a:solidFill>
                  </a:rPr>
                  <a:t>Triglicerides</a:t>
                </a:r>
                <a:endParaRPr lang="en-US" b="1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08333333333333E-3"/>
              <c:y val="0.21059925404061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06216"/>
        <c:crosses val="autoZero"/>
        <c:crossBetween val="between"/>
      </c:valAx>
      <c:valAx>
        <c:axId val="598023072"/>
        <c:scaling>
          <c:orientation val="minMax"/>
          <c:min val="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B050"/>
                    </a:solidFill>
                  </a:rPr>
                  <a:t>HDL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18152"/>
        <c:crosses val="max"/>
        <c:crossBetween val="between"/>
      </c:valAx>
      <c:catAx>
        <c:axId val="598018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02307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BloodSugar!$B$4</c:f>
              <c:strCache>
                <c:ptCount val="1"/>
                <c:pt idx="0">
                  <c:v>Hemoglobin A1c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BloodSugar!$C$2:$V$2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BloodSugar!$C$4:$V$4</c:f>
              <c:numCache>
                <c:formatCode>General</c:formatCode>
                <c:ptCount val="20"/>
                <c:pt idx="1">
                  <c:v>5.3</c:v>
                </c:pt>
                <c:pt idx="2">
                  <c:v>5.4</c:v>
                </c:pt>
                <c:pt idx="3">
                  <c:v>5.5</c:v>
                </c:pt>
                <c:pt idx="4">
                  <c:v>5.3</c:v>
                </c:pt>
                <c:pt idx="5">
                  <c:v>5.5</c:v>
                </c:pt>
                <c:pt idx="6">
                  <c:v>5.4</c:v>
                </c:pt>
                <c:pt idx="7">
                  <c:v>5.6</c:v>
                </c:pt>
                <c:pt idx="8">
                  <c:v>5.3</c:v>
                </c:pt>
                <c:pt idx="9">
                  <c:v>5.4</c:v>
                </c:pt>
                <c:pt idx="10">
                  <c:v>5.6</c:v>
                </c:pt>
                <c:pt idx="11">
                  <c:v>5.2</c:v>
                </c:pt>
                <c:pt idx="12">
                  <c:v>5.2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5.6</c:v>
                </c:pt>
                <c:pt idx="17">
                  <c:v>5.5</c:v>
                </c:pt>
                <c:pt idx="18">
                  <c:v>5.4</c:v>
                </c:pt>
                <c:pt idx="1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86A-A030-F64B73D6FB61}"/>
            </c:ext>
          </c:extLst>
        </c:ser>
        <c:ser>
          <c:idx val="3"/>
          <c:order val="3"/>
          <c:tx>
            <c:strRef>
              <c:f>BloodSugar!$B$6</c:f>
              <c:strCache>
                <c:ptCount val="1"/>
                <c:pt idx="0">
                  <c:v>A1c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BloodSugar!$C$2:$V$2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BloodSugar!$C$6:$V$6</c:f>
              <c:numCache>
                <c:formatCode>General</c:formatCode>
                <c:ptCount val="20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8-4A1B-AA0B-EE8C3056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7311"/>
        <c:axId val="1229932832"/>
      </c:lineChart>
      <c:lineChart>
        <c:grouping val="standard"/>
        <c:varyColors val="0"/>
        <c:ser>
          <c:idx val="0"/>
          <c:order val="0"/>
          <c:tx>
            <c:strRef>
              <c:f>BloodSugar!$B$3</c:f>
              <c:strCache>
                <c:ptCount val="1"/>
                <c:pt idx="0">
                  <c:v>Glucose, Serum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BloodSugar!$C$2:$V$2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BloodSugar!$C$3:$V$3</c:f>
              <c:numCache>
                <c:formatCode>General</c:formatCode>
                <c:ptCount val="20"/>
                <c:pt idx="0">
                  <c:v>96</c:v>
                </c:pt>
                <c:pt idx="1">
                  <c:v>91</c:v>
                </c:pt>
                <c:pt idx="2">
                  <c:v>98</c:v>
                </c:pt>
                <c:pt idx="3">
                  <c:v>100</c:v>
                </c:pt>
                <c:pt idx="4">
                  <c:v>101</c:v>
                </c:pt>
                <c:pt idx="5">
                  <c:v>103</c:v>
                </c:pt>
                <c:pt idx="6">
                  <c:v>96</c:v>
                </c:pt>
                <c:pt idx="7">
                  <c:v>101</c:v>
                </c:pt>
                <c:pt idx="8">
                  <c:v>94</c:v>
                </c:pt>
                <c:pt idx="9">
                  <c:v>97</c:v>
                </c:pt>
                <c:pt idx="10">
                  <c:v>91</c:v>
                </c:pt>
                <c:pt idx="11">
                  <c:v>91</c:v>
                </c:pt>
                <c:pt idx="12">
                  <c:v>104</c:v>
                </c:pt>
                <c:pt idx="13">
                  <c:v>97</c:v>
                </c:pt>
                <c:pt idx="14">
                  <c:v>101</c:v>
                </c:pt>
                <c:pt idx="15">
                  <c:v>93</c:v>
                </c:pt>
                <c:pt idx="16">
                  <c:v>104</c:v>
                </c:pt>
                <c:pt idx="17">
                  <c:v>111</c:v>
                </c:pt>
                <c:pt idx="18">
                  <c:v>96</c:v>
                </c:pt>
                <c:pt idx="19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86A-A030-F64B73D6FB61}"/>
            </c:ext>
          </c:extLst>
        </c:ser>
        <c:ser>
          <c:idx val="2"/>
          <c:order val="2"/>
          <c:tx>
            <c:strRef>
              <c:f>BloodSugar!$B$5</c:f>
              <c:strCache>
                <c:ptCount val="1"/>
                <c:pt idx="0">
                  <c:v>Glucose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BloodSugar!$C$2:$V$2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BloodSugar!$C$5:$V$5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8-4A1B-AA0B-EE8C3056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596799"/>
        <c:axId val="1229923408"/>
      </c:lineChart>
      <c:catAx>
        <c:axId val="107840731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932832"/>
        <c:crosses val="autoZero"/>
        <c:auto val="1"/>
        <c:lblAlgn val="ctr"/>
        <c:lblOffset val="100"/>
        <c:noMultiLvlLbl val="0"/>
      </c:catAx>
      <c:valAx>
        <c:axId val="1229932832"/>
        <c:scaling>
          <c:orientation val="minMax"/>
          <c:max val="5.6"/>
          <c:min val="5.14999999999999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Aic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407311"/>
        <c:crosses val="autoZero"/>
        <c:crossBetween val="between"/>
      </c:valAx>
      <c:valAx>
        <c:axId val="1229923408"/>
        <c:scaling>
          <c:orientation val="minMax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Glucose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596799"/>
        <c:crosses val="max"/>
        <c:crossBetween val="between"/>
      </c:valAx>
      <c:catAx>
        <c:axId val="1147596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9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27</xdr:row>
      <xdr:rowOff>15240</xdr:rowOff>
    </xdr:from>
    <xdr:to>
      <xdr:col>16</xdr:col>
      <xdr:colOff>571500</xdr:colOff>
      <xdr:row>48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64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AF47C6-3A82-3EF6-CB85-3B4CF34B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5875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13</xdr:col>
      <xdr:colOff>457200</xdr:colOff>
      <xdr:row>128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8CA619-0F51-088B-0595-C6FEEFE45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031875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13</xdr:col>
      <xdr:colOff>457200</xdr:colOff>
      <xdr:row>192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9C441AB-4E34-91C6-647A-029D4E64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20478750"/>
          <a:ext cx="777240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544937</xdr:colOff>
      <xdr:row>61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67640"/>
          <a:ext cx="725053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12</xdr:col>
      <xdr:colOff>548640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0561320"/>
          <a:ext cx="7254240" cy="9387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8</xdr:row>
      <xdr:rowOff>138111</xdr:rowOff>
    </xdr:from>
    <xdr:to>
      <xdr:col>21</xdr:col>
      <xdr:colOff>298450</xdr:colOff>
      <xdr:row>27</xdr:row>
      <xdr:rowOff>3174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81E9D4-9803-025A-B543-2D8A2CA3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holesterolcode.com/report/" TargetMode="External"/><Relationship Id="rId1" Type="http://schemas.openxmlformats.org/officeDocument/2006/relationships/hyperlink" Target="http://www.stakirkwoodfamilymedicine.org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et_Blackford@yahoo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topLeftCell="A9" workbookViewId="0">
      <pane ySplit="4" topLeftCell="A42" activePane="bottomLeft" state="frozen"/>
      <selection activeCell="A9" sqref="A9"/>
      <selection pane="bottomLeft" activeCell="Z66" sqref="Z66"/>
    </sheetView>
  </sheetViews>
  <sheetFormatPr defaultRowHeight="13" x14ac:dyDescent="0.3"/>
  <cols>
    <col min="1" max="1" width="7.54296875" style="7" bestFit="1" customWidth="1"/>
    <col min="2" max="2" width="27.1796875" style="1" bestFit="1" customWidth="1"/>
    <col min="3" max="3" width="5.7265625" style="6" customWidth="1"/>
    <col min="4" max="4" width="5.7265625" style="5" customWidth="1"/>
    <col min="5" max="5" width="5.7265625" style="6" customWidth="1"/>
    <col min="6" max="6" width="5.7265625" style="5" customWidth="1"/>
    <col min="7" max="7" width="5.7265625" style="6" customWidth="1"/>
    <col min="8" max="8" width="5" bestFit="1" customWidth="1"/>
    <col min="9" max="9" width="5" customWidth="1"/>
    <col min="10" max="10" width="5" bestFit="1" customWidth="1"/>
    <col min="11" max="11" width="6" bestFit="1" customWidth="1"/>
    <col min="12" max="15" width="6" customWidth="1"/>
    <col min="16" max="16" width="6.81640625" bestFit="1" customWidth="1"/>
    <col min="17" max="18" width="6.81640625" customWidth="1"/>
    <col min="19" max="19" width="5.54296875" bestFit="1" customWidth="1"/>
    <col min="20" max="20" width="6.453125" bestFit="1" customWidth="1"/>
    <col min="21" max="22" width="6.453125" customWidth="1"/>
    <col min="23" max="23" width="9" bestFit="1" customWidth="1"/>
    <col min="24" max="25" width="8.81640625" customWidth="1"/>
    <col min="26" max="26" width="8.26953125" bestFit="1" customWidth="1"/>
    <col min="27" max="28" width="1.54296875" bestFit="1" customWidth="1"/>
  </cols>
  <sheetData>
    <row r="1" spans="1:28" x14ac:dyDescent="0.3">
      <c r="B1" s="35" t="s">
        <v>110</v>
      </c>
    </row>
    <row r="2" spans="1:28" ht="14" x14ac:dyDescent="0.3">
      <c r="B2" s="38" t="s">
        <v>111</v>
      </c>
    </row>
    <row r="3" spans="1:28" ht="14" x14ac:dyDescent="0.3">
      <c r="B3" s="46" t="s">
        <v>120</v>
      </c>
    </row>
    <row r="4" spans="1:28" x14ac:dyDescent="0.3">
      <c r="B4" s="36" t="s">
        <v>112</v>
      </c>
    </row>
    <row r="5" spans="1:28" x14ac:dyDescent="0.3">
      <c r="B5" s="37" t="s">
        <v>113</v>
      </c>
    </row>
    <row r="6" spans="1:28" ht="14" x14ac:dyDescent="0.3">
      <c r="B6" s="47" t="s">
        <v>121</v>
      </c>
    </row>
    <row r="7" spans="1:28" x14ac:dyDescent="0.3">
      <c r="B7" s="48" t="s">
        <v>122</v>
      </c>
    </row>
    <row r="8" spans="1:28" x14ac:dyDescent="0.3">
      <c r="B8" s="48"/>
    </row>
    <row r="9" spans="1:28" ht="14" x14ac:dyDescent="0.3">
      <c r="A9" s="113" t="s">
        <v>28</v>
      </c>
      <c r="B9" s="113"/>
      <c r="C9"/>
      <c r="D9"/>
      <c r="E9"/>
      <c r="F9"/>
      <c r="G9"/>
    </row>
    <row r="10" spans="1:28" ht="14" x14ac:dyDescent="0.3">
      <c r="B10" s="105" t="s">
        <v>153</v>
      </c>
      <c r="C10">
        <v>74.5</v>
      </c>
      <c r="D10">
        <v>6.1</v>
      </c>
      <c r="E10"/>
      <c r="F10"/>
      <c r="G10"/>
      <c r="O10" s="68" t="s">
        <v>141</v>
      </c>
      <c r="P10">
        <v>172</v>
      </c>
      <c r="Q10">
        <v>173</v>
      </c>
      <c r="R10">
        <v>177</v>
      </c>
      <c r="S10">
        <v>183</v>
      </c>
      <c r="T10">
        <v>179</v>
      </c>
      <c r="U10">
        <v>180</v>
      </c>
      <c r="V10">
        <v>185</v>
      </c>
      <c r="Y10" s="6">
        <v>185</v>
      </c>
      <c r="Z10">
        <v>184</v>
      </c>
    </row>
    <row r="11" spans="1:28" x14ac:dyDescent="0.3">
      <c r="A11" s="11" t="s">
        <v>24</v>
      </c>
      <c r="B11" s="12"/>
      <c r="C11" s="14"/>
      <c r="D11" s="13"/>
      <c r="E11" s="14"/>
      <c r="F11" s="13"/>
      <c r="G11" s="14"/>
      <c r="H11" s="13"/>
      <c r="I11" s="13"/>
      <c r="J11" s="13"/>
      <c r="K11" s="42" t="s">
        <v>117</v>
      </c>
      <c r="L11" s="42"/>
      <c r="M11" s="42"/>
      <c r="N11" s="42"/>
      <c r="O11" s="72" t="s">
        <v>128</v>
      </c>
      <c r="P11" s="59">
        <v>43187</v>
      </c>
      <c r="Q11" s="66">
        <v>43556</v>
      </c>
      <c r="R11" s="76">
        <v>43703</v>
      </c>
      <c r="S11" s="93">
        <v>44019</v>
      </c>
      <c r="T11" s="66">
        <v>44071</v>
      </c>
      <c r="U11" s="66">
        <v>44358</v>
      </c>
      <c r="V11" s="93">
        <v>43960</v>
      </c>
      <c r="W11" s="93">
        <v>43964</v>
      </c>
      <c r="X11" s="93">
        <v>45079</v>
      </c>
      <c r="Y11" s="93">
        <v>45357</v>
      </c>
      <c r="Z11" s="93">
        <v>45909</v>
      </c>
    </row>
    <row r="12" spans="1:28" ht="13.5" thickBot="1" x14ac:dyDescent="0.35">
      <c r="A12" s="15" t="s">
        <v>25</v>
      </c>
      <c r="B12" s="16" t="s">
        <v>26</v>
      </c>
      <c r="C12" s="18">
        <v>2007</v>
      </c>
      <c r="D12" s="17">
        <v>2008</v>
      </c>
      <c r="E12" s="18">
        <v>2009</v>
      </c>
      <c r="F12" s="17">
        <v>2010</v>
      </c>
      <c r="G12" s="18">
        <v>2011</v>
      </c>
      <c r="H12" s="50">
        <v>2012</v>
      </c>
      <c r="I12" s="18">
        <v>2013</v>
      </c>
      <c r="J12" s="17">
        <v>2014</v>
      </c>
      <c r="K12" s="17">
        <v>2014</v>
      </c>
      <c r="L12" s="18">
        <v>2015</v>
      </c>
      <c r="M12" s="17">
        <v>2016</v>
      </c>
      <c r="N12" s="18">
        <v>2017</v>
      </c>
      <c r="O12" s="73">
        <v>2017</v>
      </c>
      <c r="P12" s="58">
        <v>2018</v>
      </c>
      <c r="Q12" s="17">
        <v>2019</v>
      </c>
      <c r="R12" s="73">
        <v>2019</v>
      </c>
      <c r="S12" s="18">
        <v>2020</v>
      </c>
      <c r="T12" s="58">
        <v>2020</v>
      </c>
      <c r="U12" s="58">
        <v>2021</v>
      </c>
      <c r="V12" s="58">
        <v>2022</v>
      </c>
      <c r="W12" s="58">
        <v>2022</v>
      </c>
      <c r="X12" s="58">
        <v>2023</v>
      </c>
      <c r="Y12" s="58">
        <v>2024</v>
      </c>
      <c r="Z12" s="58">
        <v>2025</v>
      </c>
      <c r="AA12" t="s">
        <v>30</v>
      </c>
      <c r="AB12" t="s">
        <v>30</v>
      </c>
    </row>
    <row r="13" spans="1:28" ht="13.5" thickBot="1" x14ac:dyDescent="0.35">
      <c r="A13" s="8" t="s">
        <v>18</v>
      </c>
      <c r="B13" s="2" t="s">
        <v>0</v>
      </c>
      <c r="C13" s="4">
        <v>96</v>
      </c>
      <c r="D13" s="4">
        <v>91</v>
      </c>
      <c r="E13" s="4">
        <v>98</v>
      </c>
      <c r="F13" s="4">
        <v>100</v>
      </c>
      <c r="G13" s="4">
        <v>101</v>
      </c>
      <c r="H13" s="4">
        <v>103</v>
      </c>
      <c r="I13" s="4">
        <v>96</v>
      </c>
      <c r="J13" s="40">
        <v>101</v>
      </c>
      <c r="K13" s="40"/>
      <c r="L13" s="40">
        <v>94</v>
      </c>
      <c r="M13" s="40">
        <v>97</v>
      </c>
      <c r="N13" s="40">
        <v>91</v>
      </c>
      <c r="O13" s="40">
        <v>91</v>
      </c>
      <c r="P13" s="40">
        <v>104</v>
      </c>
      <c r="Q13" s="40">
        <v>97</v>
      </c>
      <c r="R13" s="40"/>
      <c r="S13" s="40">
        <v>101</v>
      </c>
      <c r="T13" s="40"/>
      <c r="U13" s="40">
        <v>93</v>
      </c>
      <c r="V13" s="40">
        <v>104</v>
      </c>
      <c r="W13" s="40"/>
      <c r="X13" s="51">
        <v>111</v>
      </c>
      <c r="Y13" s="40">
        <v>96</v>
      </c>
      <c r="Z13" s="111">
        <v>103</v>
      </c>
    </row>
    <row r="14" spans="1:28" ht="13.5" thickBot="1" x14ac:dyDescent="0.35">
      <c r="A14" s="7" t="s">
        <v>19</v>
      </c>
      <c r="B14" s="1" t="s">
        <v>1</v>
      </c>
      <c r="D14" s="5">
        <v>5.3</v>
      </c>
      <c r="E14" s="6">
        <v>5.4</v>
      </c>
      <c r="F14" s="5">
        <v>5.5</v>
      </c>
      <c r="G14" s="6">
        <v>5.3</v>
      </c>
      <c r="H14" s="5">
        <v>5.5</v>
      </c>
      <c r="I14" s="6">
        <v>5.4</v>
      </c>
      <c r="J14" s="56">
        <v>5.6</v>
      </c>
      <c r="K14" s="39"/>
      <c r="L14" s="5">
        <v>5.3</v>
      </c>
      <c r="M14" s="39">
        <v>5.4</v>
      </c>
      <c r="N14" s="56">
        <v>5.6</v>
      </c>
      <c r="O14" s="39">
        <v>5.2</v>
      </c>
      <c r="P14" s="5">
        <v>5.2</v>
      </c>
      <c r="Q14" s="5">
        <v>5.3</v>
      </c>
      <c r="R14" s="5">
        <v>5.4</v>
      </c>
      <c r="S14" s="5">
        <v>5.3</v>
      </c>
      <c r="T14" s="5"/>
      <c r="U14" s="5">
        <v>5.3</v>
      </c>
      <c r="V14" s="56">
        <v>5.6</v>
      </c>
      <c r="W14" s="5"/>
      <c r="X14" s="5">
        <v>5.5</v>
      </c>
      <c r="Y14" s="5">
        <v>5.4</v>
      </c>
      <c r="Z14" s="112">
        <v>5.5</v>
      </c>
    </row>
    <row r="15" spans="1:28" ht="13.5" thickBot="1" x14ac:dyDescent="0.35">
      <c r="A15" s="10" t="s">
        <v>20</v>
      </c>
      <c r="B15" s="2" t="s">
        <v>2</v>
      </c>
      <c r="C15" s="4"/>
      <c r="D15" s="3">
        <v>139</v>
      </c>
      <c r="E15" s="4">
        <v>119</v>
      </c>
      <c r="F15" s="3">
        <v>140</v>
      </c>
      <c r="G15" s="4">
        <v>162</v>
      </c>
      <c r="H15" s="3">
        <v>150</v>
      </c>
      <c r="I15" s="4">
        <v>139</v>
      </c>
      <c r="J15" s="40">
        <v>165</v>
      </c>
      <c r="K15" s="40"/>
      <c r="L15" s="40">
        <v>140</v>
      </c>
      <c r="M15" s="40">
        <v>130</v>
      </c>
      <c r="N15" s="40">
        <v>103</v>
      </c>
      <c r="O15" s="51"/>
      <c r="P15" s="40"/>
      <c r="Q15" s="40">
        <v>196</v>
      </c>
      <c r="R15" s="40"/>
      <c r="S15" s="40">
        <v>115</v>
      </c>
      <c r="T15" s="40"/>
      <c r="U15" s="40"/>
      <c r="V15" s="40"/>
      <c r="W15" s="40"/>
      <c r="X15" s="40">
        <v>165</v>
      </c>
      <c r="Y15" s="40">
        <v>161</v>
      </c>
      <c r="Z15" s="40"/>
    </row>
    <row r="16" spans="1:28" ht="13.5" thickBot="1" x14ac:dyDescent="0.35">
      <c r="A16" s="7" t="s">
        <v>126</v>
      </c>
      <c r="B16" s="1" t="s">
        <v>3</v>
      </c>
      <c r="C16" s="6">
        <v>85</v>
      </c>
      <c r="D16" s="5">
        <v>130</v>
      </c>
      <c r="E16" s="6">
        <v>136</v>
      </c>
      <c r="F16" s="5">
        <v>119</v>
      </c>
      <c r="G16" s="6">
        <v>119</v>
      </c>
      <c r="H16" s="5">
        <v>119</v>
      </c>
      <c r="I16" s="6">
        <v>139</v>
      </c>
      <c r="J16" s="5">
        <v>106</v>
      </c>
      <c r="K16" s="39"/>
      <c r="L16" s="5">
        <v>130</v>
      </c>
      <c r="M16" s="39">
        <v>111</v>
      </c>
      <c r="N16" s="49">
        <v>195</v>
      </c>
      <c r="O16" s="39">
        <v>117</v>
      </c>
      <c r="P16" s="5">
        <v>97</v>
      </c>
      <c r="Q16" s="5">
        <v>61</v>
      </c>
      <c r="R16" s="5"/>
      <c r="S16" s="5">
        <v>132</v>
      </c>
      <c r="T16" s="5"/>
      <c r="U16" s="5">
        <v>105</v>
      </c>
      <c r="V16" s="5">
        <v>113</v>
      </c>
      <c r="W16" s="5"/>
      <c r="X16" s="5">
        <v>92</v>
      </c>
      <c r="Y16" s="5">
        <v>94</v>
      </c>
      <c r="Z16" s="5">
        <v>104</v>
      </c>
      <c r="AA16" s="117"/>
    </row>
    <row r="17" spans="1:27" ht="13.5" thickBot="1" x14ac:dyDescent="0.35">
      <c r="A17" s="10" t="s">
        <v>21</v>
      </c>
      <c r="B17" s="2" t="s">
        <v>4</v>
      </c>
      <c r="C17" s="4">
        <v>28</v>
      </c>
      <c r="D17" s="3">
        <v>48</v>
      </c>
      <c r="E17" s="4">
        <v>53</v>
      </c>
      <c r="F17" s="3">
        <v>46</v>
      </c>
      <c r="G17" s="4">
        <v>42</v>
      </c>
      <c r="H17" s="3">
        <v>44</v>
      </c>
      <c r="I17" s="4">
        <v>50</v>
      </c>
      <c r="J17" s="40">
        <v>39</v>
      </c>
      <c r="K17" s="40"/>
      <c r="L17" s="40">
        <v>48</v>
      </c>
      <c r="M17" s="40">
        <v>46</v>
      </c>
      <c r="N17" s="40">
        <v>65</v>
      </c>
      <c r="O17" s="51"/>
      <c r="P17" s="40"/>
      <c r="Q17" s="40">
        <v>24</v>
      </c>
      <c r="R17" s="40"/>
      <c r="S17" s="40">
        <v>53</v>
      </c>
      <c r="T17" s="40"/>
      <c r="U17" s="40"/>
      <c r="V17" s="40"/>
      <c r="W17" s="40"/>
      <c r="X17" s="40">
        <v>36</v>
      </c>
      <c r="Y17" s="40">
        <v>37</v>
      </c>
      <c r="Z17" s="40"/>
    </row>
    <row r="18" spans="1:27" ht="13.5" thickBot="1" x14ac:dyDescent="0.35">
      <c r="A18" s="7" t="s">
        <v>22</v>
      </c>
      <c r="B18" s="1" t="s">
        <v>13</v>
      </c>
      <c r="C18" s="6">
        <v>301</v>
      </c>
      <c r="D18" s="5">
        <v>269</v>
      </c>
      <c r="E18" s="6">
        <v>255</v>
      </c>
      <c r="F18" s="5">
        <v>259</v>
      </c>
      <c r="G18" s="6">
        <v>281</v>
      </c>
      <c r="H18" s="5">
        <v>269</v>
      </c>
      <c r="I18" s="6">
        <v>278</v>
      </c>
      <c r="J18" s="5">
        <v>271</v>
      </c>
      <c r="K18" s="39"/>
      <c r="L18" s="5">
        <v>270</v>
      </c>
      <c r="M18" s="49">
        <v>241</v>
      </c>
      <c r="N18" s="5">
        <v>298</v>
      </c>
      <c r="O18" s="39">
        <v>261</v>
      </c>
      <c r="P18" s="5"/>
      <c r="Q18" s="5">
        <v>257</v>
      </c>
      <c r="R18" s="5"/>
      <c r="S18" s="5">
        <v>247</v>
      </c>
      <c r="T18" s="5"/>
      <c r="U18" s="5"/>
      <c r="V18" s="5"/>
      <c r="W18" s="5"/>
      <c r="X18" s="5">
        <v>257</v>
      </c>
      <c r="Y18" s="5">
        <v>255</v>
      </c>
    </row>
    <row r="19" spans="1:27" ht="13.5" thickBot="1" x14ac:dyDescent="0.35">
      <c r="A19" s="10" t="s">
        <v>130</v>
      </c>
      <c r="B19" s="2" t="s">
        <v>12</v>
      </c>
      <c r="C19" s="4">
        <v>316</v>
      </c>
      <c r="D19" s="3"/>
      <c r="E19" s="4"/>
      <c r="F19" s="3"/>
      <c r="G19" s="4"/>
      <c r="H19" s="3"/>
      <c r="I19" s="4"/>
      <c r="J19" s="40"/>
      <c r="K19" s="40"/>
      <c r="L19" s="40"/>
      <c r="M19" s="40"/>
      <c r="N19" s="40"/>
      <c r="O19" s="51">
        <v>450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7" ht="13.5" thickBot="1" x14ac:dyDescent="0.35">
      <c r="A20" s="7" t="s">
        <v>23</v>
      </c>
      <c r="B20" s="1" t="s">
        <v>5</v>
      </c>
      <c r="C20" s="32">
        <v>237</v>
      </c>
      <c r="D20" s="32">
        <v>218</v>
      </c>
      <c r="E20" s="32">
        <v>218</v>
      </c>
      <c r="F20" s="32">
        <v>214</v>
      </c>
      <c r="G20" s="32">
        <v>241</v>
      </c>
      <c r="H20" s="32">
        <v>236</v>
      </c>
      <c r="I20" s="32">
        <v>233</v>
      </c>
      <c r="J20" s="39">
        <v>236</v>
      </c>
      <c r="K20" s="39">
        <v>236</v>
      </c>
      <c r="L20" s="39">
        <v>245</v>
      </c>
      <c r="M20" s="39">
        <v>234</v>
      </c>
      <c r="N20" s="39">
        <v>250</v>
      </c>
      <c r="O20" s="39">
        <v>205</v>
      </c>
      <c r="P20" s="39">
        <v>265</v>
      </c>
      <c r="Q20" s="39">
        <v>338</v>
      </c>
      <c r="R20" s="39">
        <v>337</v>
      </c>
      <c r="S20" s="39">
        <v>348</v>
      </c>
      <c r="T20" s="39"/>
      <c r="U20" s="39">
        <v>349</v>
      </c>
      <c r="V20" s="39">
        <v>369</v>
      </c>
      <c r="W20" s="39"/>
      <c r="X20" s="49">
        <v>374</v>
      </c>
      <c r="Y20" s="39">
        <v>331</v>
      </c>
      <c r="Z20" s="116">
        <v>349</v>
      </c>
      <c r="AA20" s="117"/>
    </row>
    <row r="21" spans="1:27" ht="13.5" thickBot="1" x14ac:dyDescent="0.35">
      <c r="A21" s="10" t="s">
        <v>15</v>
      </c>
      <c r="B21" s="2" t="s">
        <v>6</v>
      </c>
      <c r="C21" s="4">
        <v>113</v>
      </c>
      <c r="D21" s="3">
        <v>118</v>
      </c>
      <c r="E21" s="4">
        <v>102</v>
      </c>
      <c r="F21" s="3">
        <v>114</v>
      </c>
      <c r="G21" s="4">
        <v>95</v>
      </c>
      <c r="H21" s="3">
        <v>88</v>
      </c>
      <c r="I21" s="4">
        <v>115</v>
      </c>
      <c r="J21" s="40">
        <v>140</v>
      </c>
      <c r="K21" s="40">
        <v>140</v>
      </c>
      <c r="L21" s="40">
        <v>145</v>
      </c>
      <c r="M21" s="40">
        <v>90</v>
      </c>
      <c r="N21" s="40">
        <v>127</v>
      </c>
      <c r="O21" s="51">
        <v>72</v>
      </c>
      <c r="P21" s="40">
        <v>79</v>
      </c>
      <c r="Q21" s="40">
        <v>87</v>
      </c>
      <c r="R21" s="40">
        <v>71</v>
      </c>
      <c r="S21" s="40">
        <v>80</v>
      </c>
      <c r="T21" s="40"/>
      <c r="U21" s="40">
        <v>68</v>
      </c>
      <c r="V21" s="40">
        <v>73</v>
      </c>
      <c r="W21" s="40"/>
      <c r="X21" s="40">
        <v>87</v>
      </c>
      <c r="Y21" s="40">
        <v>82</v>
      </c>
      <c r="Z21" s="40">
        <v>88</v>
      </c>
      <c r="AA21" s="117"/>
    </row>
    <row r="22" spans="1:27" ht="13.5" thickBot="1" x14ac:dyDescent="0.35">
      <c r="A22" s="19" t="s">
        <v>27</v>
      </c>
      <c r="B22" s="1" t="s">
        <v>7</v>
      </c>
      <c r="C22" s="6">
        <v>50</v>
      </c>
      <c r="D22" s="5">
        <v>46</v>
      </c>
      <c r="E22" s="6">
        <v>47</v>
      </c>
      <c r="F22" s="5">
        <v>44</v>
      </c>
      <c r="G22" s="6">
        <v>46</v>
      </c>
      <c r="H22" s="5">
        <v>55</v>
      </c>
      <c r="I22" s="6">
        <v>47</v>
      </c>
      <c r="J22" s="5">
        <v>46</v>
      </c>
      <c r="K22" s="39">
        <v>46</v>
      </c>
      <c r="L22" s="5">
        <v>49</v>
      </c>
      <c r="M22" s="39">
        <v>46</v>
      </c>
      <c r="N22" s="5">
        <v>49</v>
      </c>
      <c r="O22" s="39">
        <v>49</v>
      </c>
      <c r="P22" s="5">
        <v>58</v>
      </c>
      <c r="Q22" s="5">
        <v>57</v>
      </c>
      <c r="R22" s="5">
        <v>62</v>
      </c>
      <c r="S22" s="5">
        <v>69</v>
      </c>
      <c r="T22" s="5"/>
      <c r="U22" s="5">
        <v>60</v>
      </c>
      <c r="V22" s="5">
        <v>70</v>
      </c>
      <c r="W22" s="5"/>
      <c r="X22" s="5">
        <v>71</v>
      </c>
      <c r="Y22" s="56">
        <v>72</v>
      </c>
      <c r="Z22" s="112">
        <v>69</v>
      </c>
      <c r="AA22" s="117"/>
    </row>
    <row r="23" spans="1:27" ht="13.5" thickBot="1" x14ac:dyDescent="0.35">
      <c r="A23" s="10" t="s">
        <v>17</v>
      </c>
      <c r="B23" s="2" t="s">
        <v>9</v>
      </c>
      <c r="C23" s="4"/>
      <c r="D23" s="3">
        <v>24</v>
      </c>
      <c r="E23" s="4">
        <v>20</v>
      </c>
      <c r="F23" s="3">
        <v>23</v>
      </c>
      <c r="G23" s="4">
        <v>19</v>
      </c>
      <c r="H23" s="3">
        <v>18</v>
      </c>
      <c r="I23" s="4">
        <v>23</v>
      </c>
      <c r="J23" s="40">
        <v>28</v>
      </c>
      <c r="K23" s="40"/>
      <c r="L23" s="40">
        <v>29</v>
      </c>
      <c r="M23" s="40">
        <v>18</v>
      </c>
      <c r="N23" s="40">
        <v>25</v>
      </c>
      <c r="O23" s="51"/>
      <c r="P23" s="40">
        <v>16</v>
      </c>
      <c r="Q23" s="40">
        <v>17</v>
      </c>
      <c r="R23" s="40"/>
      <c r="S23" s="40">
        <v>16</v>
      </c>
      <c r="T23" s="40"/>
      <c r="U23" s="40">
        <v>9</v>
      </c>
      <c r="V23" s="40">
        <v>10</v>
      </c>
      <c r="W23" s="40"/>
      <c r="X23" s="40">
        <v>13</v>
      </c>
      <c r="Y23" s="40">
        <v>13</v>
      </c>
      <c r="Z23" s="40">
        <v>14</v>
      </c>
      <c r="AA23" s="117"/>
    </row>
    <row r="24" spans="1:27" ht="13.5" thickBot="1" x14ac:dyDescent="0.35">
      <c r="A24" s="9" t="s">
        <v>14</v>
      </c>
      <c r="B24" s="1" t="s">
        <v>8</v>
      </c>
      <c r="C24" s="32">
        <v>164</v>
      </c>
      <c r="D24" s="32">
        <v>148</v>
      </c>
      <c r="E24" s="32">
        <v>151</v>
      </c>
      <c r="F24" s="32">
        <v>147</v>
      </c>
      <c r="G24" s="39">
        <v>176</v>
      </c>
      <c r="H24" s="32">
        <v>163</v>
      </c>
      <c r="I24" s="32">
        <v>163</v>
      </c>
      <c r="J24" s="39">
        <v>162</v>
      </c>
      <c r="K24" s="39">
        <v>162</v>
      </c>
      <c r="L24" s="39">
        <v>167</v>
      </c>
      <c r="M24" s="39">
        <v>170</v>
      </c>
      <c r="N24" s="39">
        <v>176</v>
      </c>
      <c r="O24" s="39">
        <v>142</v>
      </c>
      <c r="P24" s="39">
        <v>191</v>
      </c>
      <c r="Q24" s="39">
        <v>264</v>
      </c>
      <c r="R24" s="39">
        <v>261</v>
      </c>
      <c r="S24" s="39">
        <v>263</v>
      </c>
      <c r="T24" s="39"/>
      <c r="U24" s="39">
        <v>280</v>
      </c>
      <c r="V24" s="39">
        <v>289</v>
      </c>
      <c r="W24" s="39"/>
      <c r="X24" s="49">
        <v>290</v>
      </c>
      <c r="Y24" s="39">
        <v>246</v>
      </c>
      <c r="Z24" s="116">
        <v>266</v>
      </c>
      <c r="AA24" s="117"/>
    </row>
    <row r="25" spans="1:27" ht="13.5" thickBot="1" x14ac:dyDescent="0.35">
      <c r="A25" s="10" t="s">
        <v>127</v>
      </c>
      <c r="B25" s="2" t="s">
        <v>10</v>
      </c>
      <c r="C25" s="4">
        <v>4.7</v>
      </c>
      <c r="D25" s="3">
        <v>4.7</v>
      </c>
      <c r="E25" s="4">
        <v>4.5999999999999996</v>
      </c>
      <c r="F25" s="3">
        <v>4.9000000000000004</v>
      </c>
      <c r="G25" s="4">
        <v>5.2</v>
      </c>
      <c r="H25" s="3">
        <v>4.3</v>
      </c>
      <c r="I25" s="4">
        <v>5</v>
      </c>
      <c r="J25" s="40">
        <v>5.0999999999999996</v>
      </c>
      <c r="K25" s="40"/>
      <c r="L25" s="40">
        <v>5</v>
      </c>
      <c r="M25" s="40">
        <v>5.0999999999999996</v>
      </c>
      <c r="N25" s="40">
        <v>5.0999999999999996</v>
      </c>
      <c r="O25" s="51">
        <f>+O20/O22</f>
        <v>4.1836734693877551</v>
      </c>
      <c r="P25" s="40">
        <v>4.5999999999999996</v>
      </c>
      <c r="Q25" s="40">
        <v>5.9</v>
      </c>
      <c r="R25" s="40">
        <f>+R20/R22</f>
        <v>5.435483870967742</v>
      </c>
      <c r="S25" s="40">
        <f>+S20/S22</f>
        <v>5.0434782608695654</v>
      </c>
      <c r="T25" s="40"/>
      <c r="U25" s="40">
        <v>5.8</v>
      </c>
      <c r="V25" s="40">
        <v>5.3</v>
      </c>
      <c r="W25" s="40"/>
      <c r="X25" s="40">
        <v>5.3</v>
      </c>
      <c r="Y25" s="40">
        <v>4.5999999999999996</v>
      </c>
      <c r="Z25" s="40"/>
    </row>
    <row r="26" spans="1:27" ht="13.5" thickBot="1" x14ac:dyDescent="0.35">
      <c r="A26" s="60"/>
      <c r="B26" s="61" t="s">
        <v>139</v>
      </c>
      <c r="C26" s="62">
        <f t="shared" ref="C26:Z26" si="0">+C20-C22-C24</f>
        <v>23</v>
      </c>
      <c r="D26" s="62">
        <f t="shared" si="0"/>
        <v>24</v>
      </c>
      <c r="E26" s="62">
        <f t="shared" si="0"/>
        <v>20</v>
      </c>
      <c r="F26" s="62">
        <f t="shared" si="0"/>
        <v>23</v>
      </c>
      <c r="G26" s="62">
        <f t="shared" si="0"/>
        <v>19</v>
      </c>
      <c r="H26" s="62">
        <f t="shared" si="0"/>
        <v>18</v>
      </c>
      <c r="I26" s="62">
        <f t="shared" si="0"/>
        <v>23</v>
      </c>
      <c r="J26" s="62">
        <f t="shared" si="0"/>
        <v>28</v>
      </c>
      <c r="K26" s="62">
        <f t="shared" si="0"/>
        <v>28</v>
      </c>
      <c r="L26" s="107">
        <f t="shared" si="0"/>
        <v>29</v>
      </c>
      <c r="M26" s="62">
        <f t="shared" si="0"/>
        <v>18</v>
      </c>
      <c r="N26" s="62">
        <f t="shared" si="0"/>
        <v>25</v>
      </c>
      <c r="O26" s="62">
        <f t="shared" si="0"/>
        <v>14</v>
      </c>
      <c r="P26" s="62">
        <f t="shared" si="0"/>
        <v>16</v>
      </c>
      <c r="Q26" s="62">
        <f t="shared" si="0"/>
        <v>17</v>
      </c>
      <c r="R26" s="62">
        <f t="shared" si="0"/>
        <v>14</v>
      </c>
      <c r="S26" s="62">
        <f t="shared" si="0"/>
        <v>16</v>
      </c>
      <c r="T26" s="62"/>
      <c r="U26" s="62">
        <f t="shared" si="0"/>
        <v>9</v>
      </c>
      <c r="V26" s="62">
        <f t="shared" si="0"/>
        <v>10</v>
      </c>
      <c r="W26" s="62"/>
      <c r="X26" s="62">
        <f t="shared" si="0"/>
        <v>13</v>
      </c>
      <c r="Y26" s="62">
        <f t="shared" si="0"/>
        <v>13</v>
      </c>
      <c r="Z26" s="62">
        <f t="shared" si="0"/>
        <v>14</v>
      </c>
    </row>
    <row r="27" spans="1:27" ht="13.5" thickBot="1" x14ac:dyDescent="0.35">
      <c r="A27" s="114" t="s">
        <v>140</v>
      </c>
      <c r="B27" s="114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7" ht="13.5" thickBot="1" x14ac:dyDescent="0.35">
      <c r="A28" s="10" t="s">
        <v>156</v>
      </c>
      <c r="B28" s="2" t="s">
        <v>155</v>
      </c>
      <c r="C28" s="4">
        <f t="shared" ref="C28:S28" si="1">+C21/C22</f>
        <v>2.2599999999999998</v>
      </c>
      <c r="D28" s="3">
        <f t="shared" si="1"/>
        <v>2.5652173913043477</v>
      </c>
      <c r="E28" s="4">
        <f t="shared" si="1"/>
        <v>2.1702127659574466</v>
      </c>
      <c r="F28" s="3">
        <f t="shared" si="1"/>
        <v>2.5909090909090908</v>
      </c>
      <c r="G28" s="4">
        <f t="shared" si="1"/>
        <v>2.0652173913043477</v>
      </c>
      <c r="H28" s="3">
        <f t="shared" si="1"/>
        <v>1.6</v>
      </c>
      <c r="I28" s="4">
        <f t="shared" si="1"/>
        <v>2.4468085106382977</v>
      </c>
      <c r="J28" s="40">
        <f t="shared" si="1"/>
        <v>3.0434782608695654</v>
      </c>
      <c r="K28" s="40">
        <f t="shared" si="1"/>
        <v>3.0434782608695654</v>
      </c>
      <c r="L28" s="40">
        <f t="shared" si="1"/>
        <v>2.9591836734693877</v>
      </c>
      <c r="M28" s="40">
        <f t="shared" si="1"/>
        <v>1.9565217391304348</v>
      </c>
      <c r="N28" s="40">
        <f t="shared" si="1"/>
        <v>2.5918367346938775</v>
      </c>
      <c r="O28" s="51">
        <f t="shared" si="1"/>
        <v>1.4693877551020409</v>
      </c>
      <c r="P28" s="40">
        <f t="shared" si="1"/>
        <v>1.3620689655172413</v>
      </c>
      <c r="Q28" s="40">
        <f t="shared" si="1"/>
        <v>1.5263157894736843</v>
      </c>
      <c r="R28" s="40">
        <f t="shared" si="1"/>
        <v>1.1451612903225807</v>
      </c>
      <c r="S28" s="40">
        <f t="shared" si="1"/>
        <v>1.1594202898550725</v>
      </c>
      <c r="T28" s="40"/>
      <c r="U28" s="40">
        <f>+U21/U22</f>
        <v>1.1333333333333333</v>
      </c>
      <c r="V28" s="40">
        <f>+V21/V22</f>
        <v>1.0428571428571429</v>
      </c>
      <c r="W28" s="40"/>
      <c r="X28" s="40">
        <f>+X21/X22</f>
        <v>1.2253521126760563</v>
      </c>
      <c r="Y28" s="40">
        <f>+Y21/Y22</f>
        <v>1.1388888888888888</v>
      </c>
      <c r="Z28" s="40">
        <f>+Z21/Z22</f>
        <v>1.2753623188405796</v>
      </c>
    </row>
    <row r="29" spans="1:27" ht="13.5" thickBot="1" x14ac:dyDescent="0.35">
      <c r="A29" s="60"/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4"/>
      <c r="X29" s="64"/>
      <c r="Y29" s="64"/>
    </row>
    <row r="30" spans="1:27" ht="14" thickTop="1" thickBot="1" x14ac:dyDescent="0.35">
      <c r="A30" s="7" t="s">
        <v>16</v>
      </c>
      <c r="B30" s="1" t="s">
        <v>11</v>
      </c>
      <c r="C30" s="6">
        <v>3.22</v>
      </c>
      <c r="D30" s="5">
        <v>3.528</v>
      </c>
      <c r="E30" s="32">
        <v>4.8140000000000001</v>
      </c>
      <c r="F30" s="32">
        <v>5.3</v>
      </c>
      <c r="G30" s="32">
        <v>4.59</v>
      </c>
      <c r="H30" s="5">
        <v>4.03</v>
      </c>
      <c r="I30" s="6">
        <v>4.0199999999999996</v>
      </c>
      <c r="J30" s="39">
        <v>5.86</v>
      </c>
      <c r="K30" s="43">
        <v>3.13</v>
      </c>
      <c r="L30" s="43">
        <v>6.1</v>
      </c>
      <c r="M30" s="43">
        <v>3.57</v>
      </c>
      <c r="N30" s="5">
        <v>3.86</v>
      </c>
      <c r="O30" s="43"/>
      <c r="P30" s="5">
        <v>4.09</v>
      </c>
      <c r="Q30" s="67">
        <v>6.29</v>
      </c>
      <c r="R30" s="5">
        <v>4.2</v>
      </c>
      <c r="S30" s="102">
        <v>4.78</v>
      </c>
      <c r="T30" s="5">
        <v>4.07</v>
      </c>
      <c r="U30" s="102">
        <v>4.9000000000000004</v>
      </c>
      <c r="V30" s="102">
        <v>5.31</v>
      </c>
      <c r="W30" s="102">
        <v>4.84</v>
      </c>
      <c r="X30" s="102">
        <v>4.51</v>
      </c>
      <c r="Y30" s="102">
        <v>5.04</v>
      </c>
    </row>
    <row r="31" spans="1:27" ht="14" thickTop="1" thickBot="1" x14ac:dyDescent="0.35">
      <c r="A31" s="10" t="s">
        <v>119</v>
      </c>
      <c r="B31" s="2" t="s">
        <v>115</v>
      </c>
      <c r="C31" s="4"/>
      <c r="D31" s="3"/>
      <c r="E31" s="4"/>
      <c r="F31" s="3"/>
      <c r="G31" s="4"/>
      <c r="H31" s="3"/>
      <c r="I31" s="4"/>
      <c r="J31" s="40"/>
      <c r="K31" s="40">
        <v>1.1200000000000001</v>
      </c>
      <c r="L31" s="40"/>
      <c r="M31" s="40"/>
      <c r="N31" s="40"/>
      <c r="O31" s="51"/>
      <c r="P31" s="40"/>
      <c r="Q31" s="40"/>
      <c r="R31" s="40"/>
      <c r="S31" s="40"/>
      <c r="T31" s="40"/>
      <c r="U31" s="40"/>
      <c r="V31" s="40"/>
      <c r="W31" s="40">
        <v>1.2</v>
      </c>
      <c r="X31" s="40"/>
      <c r="Y31" s="40"/>
      <c r="Z31" s="40"/>
    </row>
    <row r="32" spans="1:27" ht="13.5" thickBot="1" x14ac:dyDescent="0.35">
      <c r="A32" s="7" t="s">
        <v>118</v>
      </c>
      <c r="B32" s="1" t="s">
        <v>116</v>
      </c>
      <c r="I32" s="6"/>
      <c r="J32" s="39"/>
      <c r="K32" s="43">
        <v>107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7" ht="13.5" thickBot="1" x14ac:dyDescent="0.35">
      <c r="A33" s="10" t="s">
        <v>55</v>
      </c>
      <c r="B33" s="2" t="s">
        <v>34</v>
      </c>
      <c r="C33" s="4">
        <v>17</v>
      </c>
      <c r="D33" s="3">
        <v>15</v>
      </c>
      <c r="E33" s="4">
        <v>13</v>
      </c>
      <c r="F33" s="3">
        <v>13</v>
      </c>
      <c r="G33" s="4">
        <v>14</v>
      </c>
      <c r="H33" s="3">
        <v>14</v>
      </c>
      <c r="I33" s="4">
        <v>15</v>
      </c>
      <c r="J33" s="40">
        <v>10</v>
      </c>
      <c r="K33" s="40"/>
      <c r="L33" s="40">
        <v>13</v>
      </c>
      <c r="M33" s="40">
        <v>13</v>
      </c>
      <c r="N33" s="40">
        <v>13</v>
      </c>
      <c r="O33" s="51">
        <v>20</v>
      </c>
      <c r="P33" s="40">
        <v>13</v>
      </c>
      <c r="Q33" s="40">
        <v>18</v>
      </c>
      <c r="R33" s="40"/>
      <c r="S33" s="40">
        <v>14</v>
      </c>
      <c r="T33" s="40"/>
      <c r="U33" s="40">
        <v>16</v>
      </c>
      <c r="V33" s="40">
        <v>16</v>
      </c>
      <c r="W33" s="40"/>
      <c r="X33" s="40">
        <v>18</v>
      </c>
      <c r="Y33" s="40">
        <v>17</v>
      </c>
      <c r="Z33" s="40">
        <v>17</v>
      </c>
    </row>
    <row r="34" spans="1:27" x14ac:dyDescent="0.3">
      <c r="A34" s="9" t="s">
        <v>56</v>
      </c>
      <c r="B34" s="1" t="s">
        <v>35</v>
      </c>
      <c r="C34" s="6">
        <v>1</v>
      </c>
      <c r="D34" s="5">
        <v>1.1000000000000001</v>
      </c>
      <c r="E34" s="6">
        <v>0.99</v>
      </c>
      <c r="F34" s="5">
        <v>1.05</v>
      </c>
      <c r="G34" s="6">
        <v>1.1499999999999999</v>
      </c>
      <c r="H34" s="5">
        <v>1.02</v>
      </c>
      <c r="I34" s="6">
        <v>0.98</v>
      </c>
      <c r="J34" s="5">
        <v>1</v>
      </c>
      <c r="K34" s="39"/>
      <c r="L34" s="5">
        <v>1.01</v>
      </c>
      <c r="M34" s="39">
        <v>1.01</v>
      </c>
      <c r="N34" s="5">
        <v>1.03</v>
      </c>
      <c r="O34" s="39">
        <v>1</v>
      </c>
      <c r="P34" s="5">
        <v>1.1000000000000001</v>
      </c>
      <c r="Q34" s="5">
        <v>1.1599999999999999</v>
      </c>
      <c r="R34" s="5"/>
      <c r="S34" s="5">
        <v>1.1599999999999999</v>
      </c>
      <c r="T34" s="5"/>
      <c r="U34" s="5">
        <v>1.22</v>
      </c>
      <c r="V34" s="5">
        <v>1.1599999999999999</v>
      </c>
      <c r="W34" s="5"/>
      <c r="X34" s="5">
        <v>1.19</v>
      </c>
      <c r="Y34" s="5">
        <v>1.08</v>
      </c>
      <c r="Z34" s="5">
        <v>1.1299999999999999</v>
      </c>
    </row>
    <row r="35" spans="1:27" x14ac:dyDescent="0.3">
      <c r="A35" s="10" t="s">
        <v>57</v>
      </c>
      <c r="B35" s="2" t="s">
        <v>36</v>
      </c>
      <c r="C35" s="4"/>
      <c r="D35" s="3"/>
      <c r="E35" s="4"/>
      <c r="F35" s="3"/>
      <c r="G35" s="4">
        <v>76</v>
      </c>
      <c r="H35" s="3"/>
      <c r="I35" s="4"/>
      <c r="J35" s="40"/>
      <c r="K35" s="40"/>
      <c r="L35" s="4">
        <v>86</v>
      </c>
      <c r="M35" s="4">
        <v>86</v>
      </c>
      <c r="N35" s="4">
        <v>83</v>
      </c>
      <c r="O35" s="4"/>
      <c r="P35" s="4">
        <v>76</v>
      </c>
      <c r="Q35" s="4">
        <v>71</v>
      </c>
      <c r="R35" s="4"/>
      <c r="S35" s="4">
        <v>70</v>
      </c>
      <c r="T35" s="4"/>
      <c r="U35" s="4">
        <v>66</v>
      </c>
      <c r="V35" s="4">
        <v>73</v>
      </c>
      <c r="W35" s="4"/>
      <c r="X35" s="4">
        <v>71</v>
      </c>
      <c r="Y35" s="4">
        <v>79</v>
      </c>
      <c r="Z35" s="4">
        <v>74</v>
      </c>
    </row>
    <row r="36" spans="1:27" x14ac:dyDescent="0.3">
      <c r="I36" s="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7" x14ac:dyDescent="0.3">
      <c r="A37" s="9" t="s">
        <v>52</v>
      </c>
      <c r="B37" s="1" t="s">
        <v>37</v>
      </c>
      <c r="C37" s="6">
        <v>17</v>
      </c>
      <c r="D37" s="5">
        <v>14</v>
      </c>
      <c r="E37" s="6">
        <v>13</v>
      </c>
      <c r="F37" s="5">
        <v>12</v>
      </c>
      <c r="G37" s="6">
        <v>12</v>
      </c>
      <c r="H37" s="5">
        <v>14</v>
      </c>
      <c r="I37" s="6">
        <v>15</v>
      </c>
      <c r="J37" s="5">
        <v>10</v>
      </c>
      <c r="K37" s="39"/>
      <c r="L37" s="5">
        <v>13</v>
      </c>
      <c r="M37" s="39">
        <v>13</v>
      </c>
      <c r="N37" s="5">
        <v>13</v>
      </c>
      <c r="O37" s="39"/>
      <c r="P37" s="5">
        <v>12</v>
      </c>
      <c r="Q37" s="5">
        <v>16</v>
      </c>
      <c r="R37" s="5"/>
      <c r="S37" s="5">
        <v>12</v>
      </c>
      <c r="T37" s="5"/>
      <c r="U37" s="5">
        <v>13</v>
      </c>
      <c r="V37" s="5">
        <v>14</v>
      </c>
      <c r="W37" s="5"/>
      <c r="X37" s="5">
        <v>15</v>
      </c>
      <c r="Y37" s="5">
        <v>16</v>
      </c>
      <c r="Z37" s="5">
        <v>15</v>
      </c>
    </row>
    <row r="38" spans="1:27" x14ac:dyDescent="0.3">
      <c r="A38" s="10" t="s">
        <v>53</v>
      </c>
      <c r="B38" s="2" t="s">
        <v>38</v>
      </c>
      <c r="C38" s="4">
        <v>139</v>
      </c>
      <c r="D38" s="3">
        <v>139</v>
      </c>
      <c r="E38" s="4">
        <v>139</v>
      </c>
      <c r="F38" s="3">
        <v>140</v>
      </c>
      <c r="G38" s="4">
        <v>138</v>
      </c>
      <c r="H38" s="3">
        <v>139</v>
      </c>
      <c r="I38" s="4">
        <v>139</v>
      </c>
      <c r="J38" s="40">
        <v>144</v>
      </c>
      <c r="K38" s="40"/>
      <c r="L38" s="40">
        <v>141</v>
      </c>
      <c r="M38" s="40">
        <v>140</v>
      </c>
      <c r="N38" s="40">
        <v>141</v>
      </c>
      <c r="O38" s="40">
        <v>141</v>
      </c>
      <c r="P38" s="40">
        <v>141</v>
      </c>
      <c r="Q38" s="40">
        <v>140</v>
      </c>
      <c r="R38" s="40"/>
      <c r="S38" s="40">
        <v>141</v>
      </c>
      <c r="T38" s="40"/>
      <c r="U38" s="40">
        <v>141</v>
      </c>
      <c r="V38" s="40">
        <v>141</v>
      </c>
      <c r="W38" s="40"/>
      <c r="X38" s="40">
        <v>140</v>
      </c>
      <c r="Y38" s="40">
        <v>140</v>
      </c>
      <c r="Z38" s="40">
        <v>140</v>
      </c>
    </row>
    <row r="39" spans="1:27" x14ac:dyDescent="0.3">
      <c r="A39" s="9" t="s">
        <v>54</v>
      </c>
      <c r="B39" s="1" t="s">
        <v>39</v>
      </c>
      <c r="C39" s="6">
        <v>4.7</v>
      </c>
      <c r="D39" s="5">
        <v>4.0999999999999996</v>
      </c>
      <c r="E39" s="6">
        <v>4.0999999999999996</v>
      </c>
      <c r="F39" s="5">
        <v>3.8</v>
      </c>
      <c r="G39" s="6">
        <v>3.9</v>
      </c>
      <c r="H39" s="5">
        <v>4</v>
      </c>
      <c r="I39" s="6">
        <v>3.8</v>
      </c>
      <c r="J39" s="5">
        <v>4.7</v>
      </c>
      <c r="K39" s="39"/>
      <c r="L39" s="5">
        <v>3.8</v>
      </c>
      <c r="M39" s="39">
        <v>4.2</v>
      </c>
      <c r="N39" s="5">
        <v>4.0999999999999996</v>
      </c>
      <c r="O39" s="39">
        <v>4.5999999999999996</v>
      </c>
      <c r="P39" s="5">
        <v>3.9</v>
      </c>
      <c r="Q39" s="5">
        <v>3.7</v>
      </c>
      <c r="R39" s="5"/>
      <c r="S39" s="5">
        <v>4.0999999999999996</v>
      </c>
      <c r="T39" s="5"/>
      <c r="U39" s="5">
        <v>4</v>
      </c>
      <c r="V39" s="5">
        <v>4.5</v>
      </c>
      <c r="W39" s="5"/>
      <c r="X39" s="5">
        <v>4.3</v>
      </c>
      <c r="Y39" s="5">
        <v>4.5999999999999996</v>
      </c>
      <c r="Z39" s="5">
        <v>4.4000000000000004</v>
      </c>
    </row>
    <row r="40" spans="1:27" x14ac:dyDescent="0.3">
      <c r="A40" s="10" t="s">
        <v>58</v>
      </c>
      <c r="B40" s="2" t="s">
        <v>40</v>
      </c>
      <c r="C40" s="4">
        <v>102</v>
      </c>
      <c r="D40" s="3">
        <v>101</v>
      </c>
      <c r="E40" s="4">
        <v>102</v>
      </c>
      <c r="F40" s="3">
        <v>102</v>
      </c>
      <c r="G40" s="4">
        <v>101</v>
      </c>
      <c r="H40" s="3">
        <v>101</v>
      </c>
      <c r="I40" s="4">
        <v>101</v>
      </c>
      <c r="J40" s="40">
        <v>102</v>
      </c>
      <c r="K40" s="40"/>
      <c r="L40" s="40">
        <v>101</v>
      </c>
      <c r="M40" s="40">
        <v>100</v>
      </c>
      <c r="N40" s="40">
        <v>100</v>
      </c>
      <c r="O40" s="40">
        <v>100</v>
      </c>
      <c r="P40" s="40">
        <v>99</v>
      </c>
      <c r="Q40" s="40">
        <v>100</v>
      </c>
      <c r="R40" s="40"/>
      <c r="S40" s="40">
        <v>100</v>
      </c>
      <c r="T40" s="40"/>
      <c r="U40" s="40">
        <v>101</v>
      </c>
      <c r="V40" s="40">
        <v>102</v>
      </c>
      <c r="W40" s="40"/>
      <c r="X40" s="40">
        <v>102</v>
      </c>
      <c r="Y40" s="40">
        <v>102</v>
      </c>
      <c r="Z40" s="40">
        <v>102</v>
      </c>
    </row>
    <row r="41" spans="1:27" x14ac:dyDescent="0.3">
      <c r="A41" s="9" t="s">
        <v>59</v>
      </c>
      <c r="B41" s="1" t="s">
        <v>41</v>
      </c>
      <c r="C41" s="6">
        <v>22</v>
      </c>
      <c r="D41" s="5">
        <v>23</v>
      </c>
      <c r="E41" s="6">
        <v>25</v>
      </c>
      <c r="F41" s="5">
        <v>23</v>
      </c>
      <c r="G41" s="6">
        <v>23</v>
      </c>
      <c r="H41" s="5">
        <v>24</v>
      </c>
      <c r="I41" s="6">
        <v>22</v>
      </c>
      <c r="J41" s="5">
        <v>21</v>
      </c>
      <c r="K41" s="39"/>
      <c r="L41" s="5">
        <v>22</v>
      </c>
      <c r="M41" s="39">
        <v>24</v>
      </c>
      <c r="N41" s="5">
        <v>23</v>
      </c>
      <c r="O41" s="39">
        <v>26</v>
      </c>
      <c r="P41" s="5"/>
      <c r="Q41" s="5">
        <v>20</v>
      </c>
      <c r="R41" s="5"/>
      <c r="S41" s="5">
        <v>24</v>
      </c>
      <c r="T41" s="5"/>
      <c r="U41" s="5">
        <v>24</v>
      </c>
      <c r="V41" s="5">
        <v>22</v>
      </c>
      <c r="W41" s="5"/>
      <c r="X41" s="5">
        <v>22</v>
      </c>
      <c r="Y41" s="5">
        <v>24</v>
      </c>
      <c r="Z41" s="5">
        <v>20</v>
      </c>
    </row>
    <row r="42" spans="1:27" x14ac:dyDescent="0.3">
      <c r="A42" s="10" t="s">
        <v>60</v>
      </c>
      <c r="B42" s="2" t="s">
        <v>42</v>
      </c>
      <c r="C42" s="4">
        <v>9.9</v>
      </c>
      <c r="D42" s="3">
        <v>9.6</v>
      </c>
      <c r="E42" s="4">
        <v>9.6</v>
      </c>
      <c r="F42" s="3">
        <v>9.6999999999999993</v>
      </c>
      <c r="G42" s="4">
        <v>9.4</v>
      </c>
      <c r="H42" s="3">
        <v>9.6999999999999993</v>
      </c>
      <c r="I42" s="4">
        <v>9.4</v>
      </c>
      <c r="J42" s="40">
        <v>9.9</v>
      </c>
      <c r="K42" s="40"/>
      <c r="L42" s="40">
        <v>9.6</v>
      </c>
      <c r="M42" s="40">
        <v>9.1999999999999993</v>
      </c>
      <c r="N42" s="40">
        <v>9.4</v>
      </c>
      <c r="O42" s="40">
        <v>9.5</v>
      </c>
      <c r="P42" s="40">
        <v>9.5</v>
      </c>
      <c r="Q42" s="40">
        <v>9.1999999999999993</v>
      </c>
      <c r="R42" s="40"/>
      <c r="S42" s="40">
        <v>9.6</v>
      </c>
      <c r="T42" s="40"/>
      <c r="U42" s="40">
        <v>9.3000000000000007</v>
      </c>
      <c r="V42" s="40">
        <v>9.5</v>
      </c>
      <c r="W42" s="40"/>
      <c r="X42" s="40">
        <v>9.4</v>
      </c>
      <c r="Y42" s="40">
        <v>9.6</v>
      </c>
      <c r="Z42" s="40">
        <v>9.5</v>
      </c>
    </row>
    <row r="43" spans="1:27" x14ac:dyDescent="0.3">
      <c r="A43" s="60" t="s">
        <v>133</v>
      </c>
      <c r="B43" s="61" t="s">
        <v>134</v>
      </c>
      <c r="C43" s="62"/>
      <c r="D43" s="63"/>
      <c r="E43" s="62"/>
      <c r="F43" s="63"/>
      <c r="G43" s="62"/>
      <c r="H43" s="63"/>
      <c r="I43" s="62"/>
      <c r="J43" s="64"/>
      <c r="K43" s="64"/>
      <c r="L43" s="64"/>
      <c r="M43" s="64"/>
      <c r="N43" s="64"/>
      <c r="O43" s="64"/>
      <c r="P43" s="64">
        <v>3.2</v>
      </c>
      <c r="Q43" s="64"/>
      <c r="R43" s="64"/>
      <c r="S43" s="64">
        <v>2.7</v>
      </c>
      <c r="T43" s="64"/>
      <c r="U43" s="64">
        <v>2.7</v>
      </c>
      <c r="V43" s="64">
        <v>2.9</v>
      </c>
      <c r="W43" s="64"/>
      <c r="X43" s="64"/>
      <c r="Y43" s="64"/>
      <c r="Z43" s="115">
        <v>2.7</v>
      </c>
      <c r="AA43" s="117"/>
    </row>
    <row r="44" spans="1:27" x14ac:dyDescent="0.3">
      <c r="A44" s="9" t="s">
        <v>61</v>
      </c>
      <c r="B44" s="1" t="s">
        <v>43</v>
      </c>
      <c r="C44" s="6">
        <v>7.5</v>
      </c>
      <c r="D44" s="5">
        <v>7.4</v>
      </c>
      <c r="E44" s="6">
        <v>6.9</v>
      </c>
      <c r="F44" s="5">
        <v>7.3</v>
      </c>
      <c r="G44" s="6">
        <v>7.1</v>
      </c>
      <c r="H44" s="5">
        <v>7.1</v>
      </c>
      <c r="I44" s="6">
        <v>7</v>
      </c>
      <c r="J44" s="5">
        <v>7.3</v>
      </c>
      <c r="K44" s="39"/>
      <c r="L44" s="5">
        <v>6.8</v>
      </c>
      <c r="M44" s="39">
        <v>7.2</v>
      </c>
      <c r="N44" s="5">
        <v>7.2</v>
      </c>
      <c r="O44" s="39">
        <v>7.2</v>
      </c>
      <c r="P44" s="5">
        <v>7.3</v>
      </c>
      <c r="Q44" s="5">
        <v>7.1</v>
      </c>
      <c r="R44" s="5"/>
      <c r="S44" s="5">
        <v>7.1</v>
      </c>
      <c r="T44" s="5"/>
      <c r="U44" s="5">
        <v>6.8</v>
      </c>
      <c r="V44" s="5">
        <v>7</v>
      </c>
      <c r="W44" s="5"/>
      <c r="X44" s="5">
        <v>7.1</v>
      </c>
      <c r="Y44" s="5">
        <v>7</v>
      </c>
      <c r="Z44" s="5">
        <v>7.1</v>
      </c>
    </row>
    <row r="45" spans="1:27" x14ac:dyDescent="0.3">
      <c r="A45" s="10" t="s">
        <v>62</v>
      </c>
      <c r="B45" s="2" t="s">
        <v>44</v>
      </c>
      <c r="C45" s="4">
        <v>4.7</v>
      </c>
      <c r="D45" s="3">
        <v>4.8</v>
      </c>
      <c r="E45" s="4">
        <v>4.5999999999999996</v>
      </c>
      <c r="F45" s="3">
        <v>4.7</v>
      </c>
      <c r="G45" s="4">
        <v>4.8</v>
      </c>
      <c r="H45" s="3">
        <v>4.9000000000000004</v>
      </c>
      <c r="I45" s="4">
        <v>4.7</v>
      </c>
      <c r="J45" s="40">
        <v>5</v>
      </c>
      <c r="K45" s="40"/>
      <c r="L45" s="40">
        <v>4.8</v>
      </c>
      <c r="M45" s="40">
        <v>4.5</v>
      </c>
      <c r="N45" s="40">
        <v>4.9000000000000004</v>
      </c>
      <c r="O45" s="40">
        <v>4.9000000000000004</v>
      </c>
      <c r="P45" s="40">
        <v>4.5999999999999996</v>
      </c>
      <c r="Q45" s="40">
        <v>4.8</v>
      </c>
      <c r="R45" s="40"/>
      <c r="S45" s="40">
        <v>5.0999999999999996</v>
      </c>
      <c r="T45" s="40"/>
      <c r="U45" s="40">
        <v>4.5</v>
      </c>
      <c r="V45" s="40">
        <v>4.9000000000000004</v>
      </c>
      <c r="W45" s="40"/>
      <c r="X45" s="40">
        <v>4.8</v>
      </c>
      <c r="Y45" s="40">
        <v>4.7</v>
      </c>
      <c r="Z45" s="40">
        <v>4.7</v>
      </c>
    </row>
    <row r="46" spans="1:27" x14ac:dyDescent="0.3">
      <c r="A46" s="9" t="s">
        <v>63</v>
      </c>
      <c r="B46" s="1" t="s">
        <v>45</v>
      </c>
      <c r="C46" s="6">
        <v>2.8</v>
      </c>
      <c r="G46" s="6">
        <v>2.2999999999999998</v>
      </c>
      <c r="I46" s="6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7" ht="13.5" thickBot="1" x14ac:dyDescent="0.35">
      <c r="A47" s="10" t="s">
        <v>64</v>
      </c>
      <c r="B47" s="2" t="s">
        <v>46</v>
      </c>
      <c r="C47" s="4">
        <v>1.7</v>
      </c>
      <c r="D47" s="3">
        <v>2.6</v>
      </c>
      <c r="E47" s="4">
        <v>2.2999999999999998</v>
      </c>
      <c r="F47" s="3">
        <v>2.6</v>
      </c>
      <c r="G47" s="4">
        <v>2.1</v>
      </c>
      <c r="H47" s="3">
        <v>2.2000000000000002</v>
      </c>
      <c r="I47" s="4">
        <v>2.2999999999999998</v>
      </c>
      <c r="J47" s="40">
        <v>2.2999999999999998</v>
      </c>
      <c r="K47" s="40"/>
      <c r="L47" s="40">
        <v>2</v>
      </c>
      <c r="M47" s="40">
        <v>2.7</v>
      </c>
      <c r="N47" s="40">
        <v>2.2999999999999998</v>
      </c>
      <c r="O47" s="40"/>
      <c r="P47" s="40">
        <v>2.7</v>
      </c>
      <c r="Q47" s="40">
        <v>2.2999999999999998</v>
      </c>
      <c r="R47" s="40"/>
      <c r="S47" s="40">
        <v>2</v>
      </c>
      <c r="T47" s="40"/>
      <c r="U47" s="40">
        <v>2.2999999999999998</v>
      </c>
      <c r="V47" s="40">
        <v>2.1</v>
      </c>
      <c r="W47" s="40"/>
      <c r="X47" s="40">
        <v>2.2999999999999998</v>
      </c>
      <c r="Y47" s="40">
        <v>2.2999999999999998</v>
      </c>
      <c r="Z47" s="40">
        <v>2.4</v>
      </c>
    </row>
    <row r="48" spans="1:27" ht="13.5" thickBot="1" x14ac:dyDescent="0.35">
      <c r="A48" s="9" t="s">
        <v>123</v>
      </c>
      <c r="B48" s="1" t="s">
        <v>47</v>
      </c>
      <c r="D48" s="39">
        <v>1.8</v>
      </c>
      <c r="E48" s="39">
        <v>2</v>
      </c>
      <c r="F48" s="39">
        <v>1.8</v>
      </c>
      <c r="G48" s="39">
        <v>0.7</v>
      </c>
      <c r="H48" s="39">
        <v>2.2000000000000002</v>
      </c>
      <c r="I48" s="39">
        <v>2</v>
      </c>
      <c r="J48" s="5">
        <v>2.2000000000000002</v>
      </c>
      <c r="K48" s="39"/>
      <c r="L48" s="39">
        <v>2.4</v>
      </c>
      <c r="M48" s="39">
        <v>1.7</v>
      </c>
      <c r="N48" s="5">
        <v>2.1</v>
      </c>
      <c r="O48" s="39"/>
      <c r="P48" s="5">
        <v>1.7</v>
      </c>
      <c r="Q48" s="5">
        <v>2.1</v>
      </c>
      <c r="R48" s="5"/>
      <c r="S48" s="56">
        <v>2.6</v>
      </c>
      <c r="T48" s="5"/>
      <c r="U48" s="5">
        <v>2</v>
      </c>
      <c r="V48" s="5">
        <v>2.2999999999999998</v>
      </c>
      <c r="W48" s="5"/>
      <c r="X48" s="5">
        <v>2.1</v>
      </c>
      <c r="Y48" s="5">
        <v>2</v>
      </c>
    </row>
    <row r="49" spans="1:27" x14ac:dyDescent="0.3">
      <c r="A49" s="52" t="s">
        <v>65</v>
      </c>
      <c r="B49" s="53" t="s">
        <v>124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>
        <v>0.8</v>
      </c>
      <c r="O49" s="54">
        <v>0.7</v>
      </c>
      <c r="P49" s="55">
        <v>0.5</v>
      </c>
      <c r="Q49" s="55">
        <v>0.03</v>
      </c>
      <c r="R49" s="55"/>
      <c r="S49" s="55">
        <v>0.7</v>
      </c>
      <c r="T49" s="55"/>
      <c r="U49" s="55">
        <v>0.7</v>
      </c>
      <c r="V49" s="55">
        <v>0.4</v>
      </c>
      <c r="W49" s="55"/>
      <c r="X49" s="55">
        <v>0.4</v>
      </c>
      <c r="Y49" s="55">
        <v>0.9</v>
      </c>
      <c r="Z49" s="5">
        <v>0.6</v>
      </c>
    </row>
    <row r="50" spans="1:27" x14ac:dyDescent="0.3">
      <c r="A50" s="10" t="s">
        <v>66</v>
      </c>
      <c r="B50" s="2" t="s">
        <v>48</v>
      </c>
      <c r="C50" s="4">
        <v>0.5</v>
      </c>
      <c r="D50" s="3">
        <v>0.16</v>
      </c>
      <c r="E50" s="4">
        <v>0.17</v>
      </c>
      <c r="F50" s="3">
        <v>0.16</v>
      </c>
      <c r="G50" s="4">
        <v>0.17</v>
      </c>
      <c r="H50" s="3">
        <v>0.17</v>
      </c>
      <c r="I50" s="4">
        <v>0.17</v>
      </c>
      <c r="J50" s="40">
        <v>0.13</v>
      </c>
      <c r="K50" s="40"/>
      <c r="L50" s="40">
        <v>0.15</v>
      </c>
      <c r="M50" s="40">
        <v>0.6</v>
      </c>
      <c r="N50" s="40">
        <v>0.17</v>
      </c>
      <c r="O50" s="40"/>
      <c r="P50" s="40">
        <v>0.12</v>
      </c>
      <c r="Q50" s="40">
        <v>0.1</v>
      </c>
      <c r="R50" s="40"/>
      <c r="S50" s="40"/>
      <c r="T50" s="40"/>
      <c r="U50" s="40"/>
      <c r="V50" s="40"/>
      <c r="W50" s="40"/>
      <c r="X50" s="40">
        <v>0.12</v>
      </c>
      <c r="Y50" s="40">
        <v>0.18</v>
      </c>
      <c r="Z50" s="40"/>
    </row>
    <row r="51" spans="1:27" x14ac:dyDescent="0.3">
      <c r="A51" s="9" t="s">
        <v>125</v>
      </c>
      <c r="B51" s="1" t="s">
        <v>49</v>
      </c>
      <c r="C51" s="6">
        <v>72</v>
      </c>
      <c r="D51" s="5">
        <v>71</v>
      </c>
      <c r="E51" s="6">
        <v>67</v>
      </c>
      <c r="F51" s="5">
        <v>69</v>
      </c>
      <c r="G51" s="6">
        <v>75</v>
      </c>
      <c r="H51" s="5">
        <v>69</v>
      </c>
      <c r="I51" s="6">
        <v>69</v>
      </c>
      <c r="J51" s="5">
        <v>76</v>
      </c>
      <c r="K51" s="39"/>
      <c r="L51" s="5">
        <v>70</v>
      </c>
      <c r="M51" s="39">
        <v>93</v>
      </c>
      <c r="N51" s="5">
        <v>78</v>
      </c>
      <c r="O51" s="39">
        <v>67</v>
      </c>
      <c r="P51" s="5">
        <v>65</v>
      </c>
      <c r="Q51" s="5">
        <v>63</v>
      </c>
      <c r="R51" s="5"/>
      <c r="S51" s="5">
        <v>60</v>
      </c>
      <c r="T51" s="5"/>
      <c r="U51" s="5">
        <v>60</v>
      </c>
      <c r="V51" s="5">
        <v>56</v>
      </c>
      <c r="W51" s="5"/>
      <c r="X51" s="5">
        <v>71</v>
      </c>
      <c r="Y51" s="5">
        <v>73</v>
      </c>
      <c r="Z51" s="5">
        <v>62</v>
      </c>
    </row>
    <row r="52" spans="1:27" x14ac:dyDescent="0.3">
      <c r="A52" s="60" t="s">
        <v>135</v>
      </c>
      <c r="B52" s="61" t="s">
        <v>136</v>
      </c>
      <c r="C52" s="62"/>
      <c r="D52" s="63"/>
      <c r="E52" s="62"/>
      <c r="F52" s="63"/>
      <c r="G52" s="62"/>
      <c r="H52" s="63"/>
      <c r="I52" s="62"/>
      <c r="J52" s="64"/>
      <c r="K52" s="64"/>
      <c r="L52" s="64"/>
      <c r="M52" s="64"/>
      <c r="N52" s="64"/>
      <c r="O52" s="64"/>
      <c r="P52" s="62">
        <v>183</v>
      </c>
      <c r="Q52" s="62"/>
      <c r="R52" s="62"/>
      <c r="S52" s="62">
        <v>202</v>
      </c>
      <c r="T52" s="62"/>
      <c r="U52" s="62">
        <v>215</v>
      </c>
      <c r="V52" s="62">
        <v>230</v>
      </c>
      <c r="W52" s="62"/>
      <c r="X52" s="62"/>
      <c r="Y52" s="62"/>
      <c r="Z52" s="62">
        <v>237</v>
      </c>
      <c r="AA52" s="117"/>
    </row>
    <row r="53" spans="1:27" x14ac:dyDescent="0.3">
      <c r="A53" s="10" t="s">
        <v>67</v>
      </c>
      <c r="B53" s="2" t="s">
        <v>50</v>
      </c>
      <c r="C53" s="4">
        <v>22</v>
      </c>
      <c r="D53" s="3">
        <v>24</v>
      </c>
      <c r="E53" s="4">
        <v>19</v>
      </c>
      <c r="F53" s="3">
        <v>26</v>
      </c>
      <c r="G53" s="4">
        <v>25</v>
      </c>
      <c r="H53" s="3">
        <v>22</v>
      </c>
      <c r="I53" s="4">
        <v>25</v>
      </c>
      <c r="J53" s="40">
        <v>21</v>
      </c>
      <c r="K53" s="40"/>
      <c r="L53" s="40">
        <v>22</v>
      </c>
      <c r="M53" s="40">
        <v>20</v>
      </c>
      <c r="N53" s="40">
        <v>23</v>
      </c>
      <c r="O53" s="40">
        <v>26</v>
      </c>
      <c r="P53" s="40">
        <v>24</v>
      </c>
      <c r="Q53" s="40">
        <v>19</v>
      </c>
      <c r="R53" s="40"/>
      <c r="S53" s="40">
        <v>22</v>
      </c>
      <c r="T53" s="40"/>
      <c r="U53" s="40">
        <v>22</v>
      </c>
      <c r="V53" s="40">
        <v>29</v>
      </c>
      <c r="W53" s="40"/>
      <c r="X53" s="40">
        <v>26</v>
      </c>
      <c r="Y53" s="40">
        <v>21</v>
      </c>
      <c r="Z53" s="40">
        <v>30</v>
      </c>
    </row>
    <row r="54" spans="1:27" x14ac:dyDescent="0.3">
      <c r="A54" s="9" t="s">
        <v>68</v>
      </c>
      <c r="B54" s="1" t="s">
        <v>51</v>
      </c>
      <c r="C54" s="6">
        <v>12</v>
      </c>
      <c r="D54" s="5">
        <v>12</v>
      </c>
      <c r="E54" s="6">
        <v>11</v>
      </c>
      <c r="F54" s="5">
        <v>13</v>
      </c>
      <c r="G54" s="6">
        <v>14</v>
      </c>
      <c r="H54" s="5">
        <v>12</v>
      </c>
      <c r="I54" s="6">
        <v>12</v>
      </c>
      <c r="J54" s="5">
        <v>9</v>
      </c>
      <c r="K54" s="39"/>
      <c r="L54" s="5">
        <v>13</v>
      </c>
      <c r="M54" s="39">
        <v>11</v>
      </c>
      <c r="N54" s="5">
        <v>12</v>
      </c>
      <c r="O54" s="39">
        <v>9</v>
      </c>
      <c r="P54" s="5">
        <v>10</v>
      </c>
      <c r="Q54" s="5">
        <v>9</v>
      </c>
      <c r="R54" s="5"/>
      <c r="S54" s="5">
        <v>16</v>
      </c>
      <c r="T54" s="5"/>
      <c r="U54" s="5">
        <v>10</v>
      </c>
      <c r="V54" s="5">
        <v>13</v>
      </c>
      <c r="W54" s="5"/>
      <c r="X54" s="5">
        <v>11</v>
      </c>
      <c r="Y54" s="5">
        <v>12</v>
      </c>
      <c r="Z54" s="5">
        <v>15</v>
      </c>
    </row>
    <row r="55" spans="1:27" x14ac:dyDescent="0.3">
      <c r="A55" s="60" t="s">
        <v>137</v>
      </c>
      <c r="B55" s="61" t="s">
        <v>138</v>
      </c>
      <c r="C55" s="62"/>
      <c r="D55" s="63"/>
      <c r="E55" s="62"/>
      <c r="F55" s="63"/>
      <c r="G55" s="62"/>
      <c r="H55" s="63"/>
      <c r="I55" s="62"/>
      <c r="J55" s="64"/>
      <c r="K55" s="64"/>
      <c r="L55" s="64"/>
      <c r="M55" s="64"/>
      <c r="N55" s="64"/>
      <c r="O55" s="64"/>
      <c r="P55" s="64">
        <v>13</v>
      </c>
      <c r="Q55" s="64"/>
      <c r="R55" s="64"/>
      <c r="S55" s="64">
        <v>24</v>
      </c>
      <c r="T55" s="64"/>
      <c r="U55" s="64">
        <v>21</v>
      </c>
      <c r="V55" s="64">
        <v>16</v>
      </c>
      <c r="W55" s="64"/>
      <c r="X55" s="64"/>
      <c r="Y55" s="64"/>
      <c r="Z55" s="115">
        <v>11</v>
      </c>
      <c r="AA55" s="117"/>
    </row>
    <row r="56" spans="1:27" x14ac:dyDescent="0.3">
      <c r="A56" s="9" t="s">
        <v>90</v>
      </c>
      <c r="B56" s="1" t="s">
        <v>69</v>
      </c>
      <c r="C56" s="6">
        <v>6</v>
      </c>
      <c r="D56" s="5">
        <v>5.7</v>
      </c>
      <c r="E56" s="6">
        <v>5.7</v>
      </c>
      <c r="F56" s="5">
        <v>5.4</v>
      </c>
      <c r="G56" s="6">
        <v>6</v>
      </c>
      <c r="H56" s="5">
        <v>5.6</v>
      </c>
      <c r="I56" s="6">
        <v>5.7</v>
      </c>
      <c r="J56" s="5">
        <v>5.2</v>
      </c>
      <c r="K56" s="39"/>
      <c r="L56" s="5">
        <v>6.4</v>
      </c>
      <c r="M56" s="39">
        <v>5</v>
      </c>
      <c r="N56" s="5">
        <v>6.1</v>
      </c>
      <c r="O56" s="39"/>
      <c r="P56" s="5">
        <v>5.5</v>
      </c>
      <c r="Q56" s="5">
        <v>2.4</v>
      </c>
      <c r="R56" s="5"/>
      <c r="S56" s="5">
        <v>4.0999999999999996</v>
      </c>
      <c r="T56" s="5"/>
      <c r="U56" s="5">
        <v>4.8</v>
      </c>
      <c r="V56" s="5">
        <v>5.8</v>
      </c>
      <c r="W56" s="5"/>
      <c r="X56" s="5">
        <v>6.8</v>
      </c>
      <c r="Y56" s="5">
        <v>6.8</v>
      </c>
      <c r="Z56" s="5">
        <v>5.4</v>
      </c>
    </row>
    <row r="57" spans="1:27" x14ac:dyDescent="0.3">
      <c r="A57" s="10" t="s">
        <v>91</v>
      </c>
      <c r="B57" s="2" t="s">
        <v>70</v>
      </c>
      <c r="C57" s="4">
        <v>5.16</v>
      </c>
      <c r="D57" s="3">
        <v>4.9000000000000004</v>
      </c>
      <c r="E57" s="4">
        <v>5.0599999999999996</v>
      </c>
      <c r="F57" s="3">
        <v>4.97</v>
      </c>
      <c r="G57" s="4">
        <v>5.31</v>
      </c>
      <c r="H57" s="3">
        <v>5.36</v>
      </c>
      <c r="I57" s="4">
        <v>5.13</v>
      </c>
      <c r="J57" s="40">
        <v>5.03</v>
      </c>
      <c r="K57" s="40"/>
      <c r="L57" s="40">
        <v>4.9800000000000004</v>
      </c>
      <c r="M57" s="40">
        <v>5.0199999999999996</v>
      </c>
      <c r="N57" s="40">
        <v>5.16</v>
      </c>
      <c r="O57" s="40"/>
      <c r="P57" s="40">
        <v>5.12</v>
      </c>
      <c r="Q57" s="40">
        <v>4.87</v>
      </c>
      <c r="R57" s="40"/>
      <c r="S57" s="40">
        <v>5.0999999999999996</v>
      </c>
      <c r="T57" s="40"/>
      <c r="U57" s="40">
        <v>4.72</v>
      </c>
      <c r="V57" s="40">
        <v>5.1100000000000003</v>
      </c>
      <c r="W57" s="40"/>
      <c r="X57" s="40">
        <v>5.24</v>
      </c>
      <c r="Y57" s="40">
        <v>5.1100000000000003</v>
      </c>
      <c r="Z57" s="40">
        <v>5.34</v>
      </c>
    </row>
    <row r="58" spans="1:27" x14ac:dyDescent="0.3">
      <c r="A58" s="9" t="s">
        <v>92</v>
      </c>
      <c r="B58" s="1" t="s">
        <v>71</v>
      </c>
      <c r="C58" s="6">
        <v>15.9</v>
      </c>
      <c r="D58" s="5">
        <v>15.3</v>
      </c>
      <c r="E58" s="6">
        <v>15.4</v>
      </c>
      <c r="F58" s="5">
        <v>15.1</v>
      </c>
      <c r="G58" s="6">
        <v>16.2</v>
      </c>
      <c r="H58" s="5">
        <v>16.100000000000001</v>
      </c>
      <c r="I58" s="6">
        <v>15.3</v>
      </c>
      <c r="J58" s="5">
        <v>15</v>
      </c>
      <c r="K58" s="39"/>
      <c r="L58" s="5">
        <v>15</v>
      </c>
      <c r="M58" s="39">
        <v>15.2</v>
      </c>
      <c r="N58" s="5">
        <v>15.8</v>
      </c>
      <c r="O58" s="39"/>
      <c r="P58" s="5">
        <v>15.6</v>
      </c>
      <c r="Q58" s="5">
        <v>14.7</v>
      </c>
      <c r="R58" s="5"/>
      <c r="S58" s="5">
        <v>15.3</v>
      </c>
      <c r="T58" s="5"/>
      <c r="U58" s="5">
        <v>14.4</v>
      </c>
      <c r="V58" s="5">
        <v>15.5</v>
      </c>
      <c r="W58" s="5"/>
      <c r="X58" s="5">
        <v>15.8</v>
      </c>
      <c r="Y58" s="5">
        <v>15.7</v>
      </c>
      <c r="Z58" s="5">
        <v>16</v>
      </c>
    </row>
    <row r="59" spans="1:27" x14ac:dyDescent="0.3">
      <c r="A59" s="10" t="s">
        <v>93</v>
      </c>
      <c r="B59" s="2" t="s">
        <v>72</v>
      </c>
      <c r="C59" s="4">
        <v>46</v>
      </c>
      <c r="D59" s="3">
        <v>44.9</v>
      </c>
      <c r="E59" s="4">
        <v>45.1</v>
      </c>
      <c r="F59" s="3">
        <v>45.2</v>
      </c>
      <c r="G59" s="4">
        <v>47.2</v>
      </c>
      <c r="H59" s="3">
        <v>47.9</v>
      </c>
      <c r="I59" s="4">
        <v>45.7</v>
      </c>
      <c r="J59" s="40">
        <v>44.5</v>
      </c>
      <c r="K59" s="40"/>
      <c r="L59" s="40">
        <v>43.4</v>
      </c>
      <c r="M59" s="40">
        <v>43.9</v>
      </c>
      <c r="N59" s="40">
        <v>47.1</v>
      </c>
      <c r="O59" s="40"/>
      <c r="P59" s="40">
        <v>46.1</v>
      </c>
      <c r="Q59" s="40">
        <v>44.7</v>
      </c>
      <c r="R59" s="40"/>
      <c r="S59" s="40">
        <v>47</v>
      </c>
      <c r="T59" s="40"/>
      <c r="U59" s="40">
        <v>43</v>
      </c>
      <c r="V59" s="40">
        <v>45.8</v>
      </c>
      <c r="W59" s="40"/>
      <c r="X59" s="40">
        <v>47.8</v>
      </c>
      <c r="Y59" s="40">
        <v>46.3</v>
      </c>
      <c r="Z59" s="40">
        <v>50.4</v>
      </c>
    </row>
    <row r="60" spans="1:27" x14ac:dyDescent="0.3">
      <c r="A60" s="9" t="s">
        <v>94</v>
      </c>
      <c r="B60" s="1" t="s">
        <v>73</v>
      </c>
      <c r="C60" s="6">
        <v>89</v>
      </c>
      <c r="D60" s="5">
        <v>92</v>
      </c>
      <c r="E60" s="6">
        <v>89</v>
      </c>
      <c r="F60" s="5">
        <v>91</v>
      </c>
      <c r="G60" s="6">
        <v>89</v>
      </c>
      <c r="H60" s="5">
        <v>89</v>
      </c>
      <c r="I60" s="6">
        <v>89</v>
      </c>
      <c r="J60" s="5">
        <v>89</v>
      </c>
      <c r="K60" s="39"/>
      <c r="L60" s="5">
        <v>87</v>
      </c>
      <c r="M60" s="39">
        <v>88</v>
      </c>
      <c r="N60" s="5">
        <v>91</v>
      </c>
      <c r="O60" s="39"/>
      <c r="P60" s="5">
        <v>90</v>
      </c>
      <c r="Q60" s="5">
        <v>92</v>
      </c>
      <c r="R60" s="5"/>
      <c r="S60" s="5">
        <v>92</v>
      </c>
      <c r="T60" s="5"/>
      <c r="U60" s="5">
        <v>91</v>
      </c>
      <c r="V60" s="5">
        <v>90</v>
      </c>
      <c r="W60" s="5"/>
      <c r="X60" s="5">
        <v>91</v>
      </c>
      <c r="Y60" s="5">
        <v>91</v>
      </c>
      <c r="Z60" s="5">
        <v>94</v>
      </c>
    </row>
    <row r="61" spans="1:27" x14ac:dyDescent="0.3">
      <c r="A61" s="10" t="s">
        <v>95</v>
      </c>
      <c r="B61" s="2" t="s">
        <v>74</v>
      </c>
      <c r="C61" s="4">
        <v>30.7</v>
      </c>
      <c r="D61" s="3">
        <v>31.2</v>
      </c>
      <c r="E61" s="4">
        <v>30.6</v>
      </c>
      <c r="F61" s="3">
        <v>30.4</v>
      </c>
      <c r="G61" s="4">
        <v>30.5</v>
      </c>
      <c r="H61" s="3">
        <v>30</v>
      </c>
      <c r="I61" s="4">
        <v>29.8</v>
      </c>
      <c r="J61" s="40">
        <v>29.8</v>
      </c>
      <c r="K61" s="40"/>
      <c r="L61" s="40">
        <v>30.1</v>
      </c>
      <c r="M61" s="40">
        <v>30.3</v>
      </c>
      <c r="N61" s="40">
        <v>30.6</v>
      </c>
      <c r="O61" s="40"/>
      <c r="P61" s="40">
        <v>30.5</v>
      </c>
      <c r="Q61" s="40">
        <v>30.2</v>
      </c>
      <c r="R61" s="40"/>
      <c r="S61" s="40"/>
      <c r="T61" s="40"/>
      <c r="U61" s="40">
        <v>30.5</v>
      </c>
      <c r="V61" s="40">
        <v>30.3</v>
      </c>
      <c r="W61" s="40"/>
      <c r="X61" s="40">
        <v>30.2</v>
      </c>
      <c r="Y61" s="40">
        <v>30.7</v>
      </c>
      <c r="Z61" s="40">
        <v>30</v>
      </c>
    </row>
    <row r="62" spans="1:27" x14ac:dyDescent="0.3">
      <c r="A62" s="9" t="s">
        <v>96</v>
      </c>
      <c r="B62" s="1" t="s">
        <v>75</v>
      </c>
      <c r="C62" s="6">
        <v>34.5</v>
      </c>
      <c r="D62" s="5">
        <v>34</v>
      </c>
      <c r="E62" s="6">
        <v>34.299999999999997</v>
      </c>
      <c r="F62" s="5">
        <v>33.4</v>
      </c>
      <c r="G62" s="6">
        <v>34.299999999999997</v>
      </c>
      <c r="H62" s="5">
        <v>33.6</v>
      </c>
      <c r="I62" s="6">
        <v>33.5</v>
      </c>
      <c r="J62" s="5">
        <v>33.700000000000003</v>
      </c>
      <c r="K62" s="39"/>
      <c r="L62" s="5">
        <v>34.6</v>
      </c>
      <c r="M62" s="39">
        <v>34.6</v>
      </c>
      <c r="N62" s="5">
        <v>33.5</v>
      </c>
      <c r="O62" s="39"/>
      <c r="P62" s="5">
        <v>33.799999999999997</v>
      </c>
      <c r="Q62" s="5">
        <v>32.9</v>
      </c>
      <c r="R62" s="5"/>
      <c r="S62" s="5">
        <v>32.6</v>
      </c>
      <c r="T62" s="5"/>
      <c r="U62" s="5">
        <v>33.5</v>
      </c>
      <c r="V62" s="5">
        <v>33.799999999999997</v>
      </c>
      <c r="W62" s="5"/>
      <c r="X62" s="5">
        <v>33.1</v>
      </c>
      <c r="Y62" s="5">
        <v>33.9</v>
      </c>
      <c r="Z62" s="5">
        <v>31.7</v>
      </c>
    </row>
    <row r="63" spans="1:27" x14ac:dyDescent="0.3">
      <c r="A63" s="10" t="s">
        <v>97</v>
      </c>
      <c r="B63" s="2" t="s">
        <v>76</v>
      </c>
      <c r="C63" s="4">
        <v>13.4</v>
      </c>
      <c r="D63" s="3">
        <v>13.9</v>
      </c>
      <c r="E63" s="4">
        <v>13.4</v>
      </c>
      <c r="F63" s="3">
        <v>14.2</v>
      </c>
      <c r="G63" s="4">
        <v>14.1</v>
      </c>
      <c r="H63" s="3">
        <v>14.1</v>
      </c>
      <c r="I63" s="4">
        <v>14.3</v>
      </c>
      <c r="J63" s="40">
        <v>14.2</v>
      </c>
      <c r="K63" s="40"/>
      <c r="L63" s="40">
        <v>13.9</v>
      </c>
      <c r="M63" s="40">
        <v>14.2</v>
      </c>
      <c r="N63" s="40">
        <v>14.2</v>
      </c>
      <c r="O63" s="40"/>
      <c r="P63" s="40">
        <v>14.7</v>
      </c>
      <c r="Q63" s="40">
        <v>14.9</v>
      </c>
      <c r="R63" s="40"/>
      <c r="S63" s="40"/>
      <c r="T63" s="40"/>
      <c r="U63" s="40">
        <v>13.5</v>
      </c>
      <c r="V63" s="40">
        <v>13.8</v>
      </c>
      <c r="W63" s="40"/>
      <c r="X63" s="40">
        <v>13.5</v>
      </c>
      <c r="Y63" s="40">
        <v>13.2</v>
      </c>
      <c r="Z63" s="40">
        <v>13.1</v>
      </c>
    </row>
    <row r="64" spans="1:27" x14ac:dyDescent="0.3">
      <c r="A64" s="9" t="s">
        <v>98</v>
      </c>
      <c r="B64" s="1" t="s">
        <v>77</v>
      </c>
      <c r="C64" s="6">
        <v>272</v>
      </c>
      <c r="D64" s="5">
        <v>249</v>
      </c>
      <c r="E64" s="6">
        <v>226</v>
      </c>
      <c r="F64" s="5">
        <v>209</v>
      </c>
      <c r="G64" s="6">
        <v>242</v>
      </c>
      <c r="H64" s="5">
        <v>239</v>
      </c>
      <c r="I64" s="6">
        <v>222</v>
      </c>
      <c r="J64" s="5">
        <v>242</v>
      </c>
      <c r="K64" s="39"/>
      <c r="L64" s="5">
        <v>246</v>
      </c>
      <c r="M64" s="39">
        <v>265</v>
      </c>
      <c r="N64" s="5">
        <v>254</v>
      </c>
      <c r="O64" s="39"/>
      <c r="P64" s="5">
        <v>253</v>
      </c>
      <c r="Q64" s="5">
        <v>235</v>
      </c>
      <c r="R64" s="5"/>
      <c r="S64" s="5">
        <v>263</v>
      </c>
      <c r="T64" s="5"/>
      <c r="U64" s="5">
        <v>236</v>
      </c>
      <c r="V64" s="5">
        <v>234</v>
      </c>
      <c r="W64" s="5"/>
      <c r="X64" s="5">
        <v>260</v>
      </c>
      <c r="Y64" s="5">
        <v>246</v>
      </c>
      <c r="Z64" s="5">
        <v>254</v>
      </c>
    </row>
    <row r="65" spans="1:26" x14ac:dyDescent="0.3">
      <c r="A65" s="10" t="s">
        <v>99</v>
      </c>
      <c r="B65" s="2" t="s">
        <v>78</v>
      </c>
      <c r="C65" s="4">
        <v>60.9</v>
      </c>
      <c r="D65" s="3">
        <v>45</v>
      </c>
      <c r="E65" s="4">
        <v>54</v>
      </c>
      <c r="F65" s="3">
        <v>52</v>
      </c>
      <c r="G65" s="4">
        <v>47</v>
      </c>
      <c r="H65" s="3">
        <v>56</v>
      </c>
      <c r="I65" s="4">
        <v>52</v>
      </c>
      <c r="J65" s="40">
        <v>49</v>
      </c>
      <c r="K65" s="40"/>
      <c r="L65" s="40">
        <v>52</v>
      </c>
      <c r="M65" s="40">
        <v>52</v>
      </c>
      <c r="N65" s="40">
        <v>50</v>
      </c>
      <c r="O65" s="40"/>
      <c r="P65" s="40"/>
      <c r="Q65" s="40">
        <v>43</v>
      </c>
      <c r="R65" s="40"/>
      <c r="S65" s="40">
        <v>53</v>
      </c>
      <c r="T65" s="40"/>
      <c r="U65" s="40">
        <v>49</v>
      </c>
      <c r="V65" s="40">
        <v>50</v>
      </c>
      <c r="W65" s="40"/>
      <c r="X65" s="40">
        <v>51</v>
      </c>
      <c r="Y65" s="40">
        <v>57</v>
      </c>
      <c r="Z65" s="40">
        <v>51</v>
      </c>
    </row>
    <row r="66" spans="1:26" x14ac:dyDescent="0.3">
      <c r="A66" s="9" t="s">
        <v>100</v>
      </c>
      <c r="B66" s="1" t="s">
        <v>79</v>
      </c>
      <c r="C66" s="6">
        <v>29.2</v>
      </c>
      <c r="D66" s="5">
        <v>43</v>
      </c>
      <c r="E66" s="6">
        <v>38</v>
      </c>
      <c r="F66" s="5">
        <v>38</v>
      </c>
      <c r="G66" s="6">
        <v>41</v>
      </c>
      <c r="H66" s="5">
        <v>33</v>
      </c>
      <c r="I66" s="6">
        <v>36</v>
      </c>
      <c r="J66" s="5">
        <v>38</v>
      </c>
      <c r="K66" s="39"/>
      <c r="L66" s="5">
        <v>36</v>
      </c>
      <c r="M66" s="39">
        <v>37</v>
      </c>
      <c r="N66" s="5">
        <v>36</v>
      </c>
      <c r="O66" s="39"/>
      <c r="P66" s="5"/>
      <c r="Q66" s="5">
        <v>45</v>
      </c>
      <c r="R66" s="5"/>
      <c r="S66" s="5">
        <v>37</v>
      </c>
      <c r="T66" s="5"/>
      <c r="U66" s="5">
        <v>39</v>
      </c>
      <c r="V66" s="5">
        <v>39</v>
      </c>
      <c r="W66" s="5"/>
      <c r="X66" s="5">
        <v>38</v>
      </c>
      <c r="Y66" s="5">
        <v>33</v>
      </c>
      <c r="Z66" s="5">
        <v>38</v>
      </c>
    </row>
    <row r="67" spans="1:26" x14ac:dyDescent="0.3">
      <c r="A67" s="10" t="s">
        <v>101</v>
      </c>
      <c r="B67" s="2" t="s">
        <v>80</v>
      </c>
      <c r="C67" s="4">
        <v>8.9</v>
      </c>
      <c r="D67" s="3">
        <v>10</v>
      </c>
      <c r="E67" s="4">
        <v>7</v>
      </c>
      <c r="F67" s="3">
        <v>9</v>
      </c>
      <c r="G67" s="4">
        <v>10</v>
      </c>
      <c r="H67" s="3">
        <v>8</v>
      </c>
      <c r="I67" s="4">
        <v>10</v>
      </c>
      <c r="J67" s="40">
        <v>10</v>
      </c>
      <c r="K67" s="40"/>
      <c r="L67" s="40">
        <v>9</v>
      </c>
      <c r="M67" s="40">
        <v>10</v>
      </c>
      <c r="N67" s="40">
        <v>10</v>
      </c>
      <c r="O67" s="40"/>
      <c r="P67" s="40"/>
      <c r="Q67" s="40">
        <v>9</v>
      </c>
      <c r="R67" s="40"/>
      <c r="S67" s="40">
        <v>8</v>
      </c>
      <c r="T67" s="40"/>
      <c r="U67" s="40">
        <v>9</v>
      </c>
      <c r="V67" s="40">
        <v>9</v>
      </c>
      <c r="W67" s="40"/>
      <c r="X67" s="40">
        <v>8</v>
      </c>
      <c r="Y67" s="40">
        <v>9</v>
      </c>
      <c r="Z67" s="40">
        <v>9</v>
      </c>
    </row>
    <row r="68" spans="1:26" x14ac:dyDescent="0.3">
      <c r="A68" s="9" t="s">
        <v>102</v>
      </c>
      <c r="B68" s="1" t="s">
        <v>81</v>
      </c>
      <c r="C68" s="6">
        <v>0.6</v>
      </c>
      <c r="D68" s="5">
        <v>1</v>
      </c>
      <c r="E68" s="6">
        <v>1</v>
      </c>
      <c r="F68" s="5">
        <v>1</v>
      </c>
      <c r="G68" s="6">
        <v>1</v>
      </c>
      <c r="H68" s="5">
        <v>2</v>
      </c>
      <c r="I68" s="6">
        <v>1</v>
      </c>
      <c r="J68" s="5">
        <v>2</v>
      </c>
      <c r="K68" s="39"/>
      <c r="L68" s="5">
        <v>2</v>
      </c>
      <c r="M68" s="39">
        <v>1</v>
      </c>
      <c r="N68" s="5">
        <v>3</v>
      </c>
      <c r="O68" s="39"/>
      <c r="P68" s="5"/>
      <c r="Q68" s="5">
        <v>2</v>
      </c>
      <c r="R68" s="5"/>
      <c r="S68" s="5">
        <v>1</v>
      </c>
      <c r="T68" s="5"/>
      <c r="U68" s="5">
        <v>2</v>
      </c>
      <c r="V68" s="5">
        <v>1</v>
      </c>
      <c r="W68" s="5"/>
      <c r="X68" s="5">
        <v>2</v>
      </c>
      <c r="Y68" s="5">
        <v>1</v>
      </c>
      <c r="Z68" s="5">
        <v>1</v>
      </c>
    </row>
    <row r="69" spans="1:26" x14ac:dyDescent="0.3">
      <c r="A69" s="10" t="s">
        <v>103</v>
      </c>
      <c r="B69" s="2" t="s">
        <v>82</v>
      </c>
      <c r="C69" s="4">
        <v>0.4</v>
      </c>
      <c r="D69" s="3">
        <v>1</v>
      </c>
      <c r="E69" s="4">
        <v>0</v>
      </c>
      <c r="F69" s="3">
        <v>0</v>
      </c>
      <c r="G69" s="4">
        <v>1</v>
      </c>
      <c r="H69" s="3">
        <v>1</v>
      </c>
      <c r="I69" s="4">
        <v>1</v>
      </c>
      <c r="J69" s="40">
        <v>1</v>
      </c>
      <c r="K69" s="40"/>
      <c r="L69" s="40">
        <v>1</v>
      </c>
      <c r="M69" s="40">
        <v>0</v>
      </c>
      <c r="N69" s="40">
        <v>1</v>
      </c>
      <c r="O69" s="40"/>
      <c r="P69" s="40"/>
      <c r="Q69" s="40">
        <v>1</v>
      </c>
      <c r="R69" s="40"/>
      <c r="S69" s="40">
        <v>1</v>
      </c>
      <c r="T69" s="40"/>
      <c r="U69" s="40">
        <v>1</v>
      </c>
      <c r="V69" s="40">
        <v>1</v>
      </c>
      <c r="W69" s="40"/>
      <c r="X69" s="40">
        <v>1</v>
      </c>
      <c r="Y69" s="40">
        <v>0</v>
      </c>
      <c r="Z69" s="40">
        <v>1</v>
      </c>
    </row>
    <row r="70" spans="1:26" x14ac:dyDescent="0.3">
      <c r="A70" s="9" t="s">
        <v>104</v>
      </c>
      <c r="B70" s="1" t="s">
        <v>83</v>
      </c>
      <c r="D70" s="5">
        <v>2.6</v>
      </c>
      <c r="E70" s="6">
        <v>3.1</v>
      </c>
      <c r="F70" s="5">
        <v>2.8</v>
      </c>
      <c r="G70" s="6">
        <v>2.8</v>
      </c>
      <c r="H70" s="5">
        <v>3.2</v>
      </c>
      <c r="I70" s="6">
        <v>3</v>
      </c>
      <c r="J70" s="5">
        <v>2.6</v>
      </c>
      <c r="K70" s="39"/>
      <c r="L70" s="5">
        <v>3.4</v>
      </c>
      <c r="M70" s="39">
        <v>2.6</v>
      </c>
      <c r="N70" s="5">
        <v>3.1</v>
      </c>
      <c r="O70" s="39"/>
      <c r="P70" s="5"/>
      <c r="Q70" s="5">
        <v>2.2999999999999998</v>
      </c>
      <c r="R70" s="5"/>
      <c r="S70" s="5">
        <v>2.2000000000000002</v>
      </c>
      <c r="T70" s="5"/>
      <c r="U70" s="5">
        <v>2.4</v>
      </c>
      <c r="V70" s="5">
        <v>2.9</v>
      </c>
      <c r="W70" s="5"/>
      <c r="X70" s="5">
        <v>3.5</v>
      </c>
      <c r="Y70" s="5">
        <v>3.9</v>
      </c>
      <c r="Z70" s="5">
        <v>2.8</v>
      </c>
    </row>
    <row r="71" spans="1:26" x14ac:dyDescent="0.3">
      <c r="A71" s="10" t="s">
        <v>105</v>
      </c>
      <c r="B71" s="2" t="s">
        <v>84</v>
      </c>
      <c r="C71" s="4"/>
      <c r="D71" s="3">
        <v>2.5</v>
      </c>
      <c r="E71" s="4">
        <v>2.2000000000000002</v>
      </c>
      <c r="F71" s="3">
        <v>2.1</v>
      </c>
      <c r="G71" s="4">
        <v>2.5</v>
      </c>
      <c r="H71" s="3">
        <v>1.8</v>
      </c>
      <c r="I71" s="4">
        <v>2.1</v>
      </c>
      <c r="J71" s="40">
        <v>2</v>
      </c>
      <c r="K71" s="40"/>
      <c r="L71" s="40">
        <v>2.2999999999999998</v>
      </c>
      <c r="M71" s="40">
        <v>1.9</v>
      </c>
      <c r="N71" s="40">
        <v>2.2000000000000002</v>
      </c>
      <c r="O71" s="40"/>
      <c r="P71" s="40"/>
      <c r="Q71" s="40">
        <v>2.5</v>
      </c>
      <c r="R71" s="40"/>
      <c r="S71" s="40">
        <v>1.5</v>
      </c>
      <c r="T71" s="40"/>
      <c r="U71" s="40">
        <v>1.8</v>
      </c>
      <c r="V71" s="40">
        <v>2.2999999999999998</v>
      </c>
      <c r="W71" s="40"/>
      <c r="X71" s="40">
        <v>2.6</v>
      </c>
      <c r="Y71" s="40">
        <v>2.2999999999999998</v>
      </c>
      <c r="Z71" s="40">
        <v>2.1</v>
      </c>
    </row>
    <row r="72" spans="1:26" x14ac:dyDescent="0.3">
      <c r="A72" s="9" t="s">
        <v>106</v>
      </c>
      <c r="B72" s="1" t="s">
        <v>85</v>
      </c>
      <c r="D72" s="5">
        <v>0.6</v>
      </c>
      <c r="E72" s="6">
        <v>0.4</v>
      </c>
      <c r="F72" s="5">
        <v>0.5</v>
      </c>
      <c r="G72" s="6">
        <v>0.6</v>
      </c>
      <c r="H72" s="5">
        <v>0.5</v>
      </c>
      <c r="I72" s="6">
        <v>0.6</v>
      </c>
      <c r="J72" s="5">
        <v>0.5</v>
      </c>
      <c r="K72" s="39"/>
      <c r="L72" s="5">
        <v>0.6</v>
      </c>
      <c r="M72" s="39">
        <v>0.5</v>
      </c>
      <c r="N72" s="5">
        <v>0.6</v>
      </c>
      <c r="O72" s="39"/>
      <c r="P72" s="5"/>
      <c r="Q72" s="5">
        <v>0.5</v>
      </c>
      <c r="R72" s="5"/>
      <c r="S72" s="5">
        <v>0.3</v>
      </c>
      <c r="T72" s="5"/>
      <c r="U72" s="5">
        <v>0.4</v>
      </c>
      <c r="V72" s="5">
        <v>0.5</v>
      </c>
      <c r="W72" s="5"/>
      <c r="X72" s="5">
        <v>0.5</v>
      </c>
      <c r="Y72" s="5">
        <v>0.6</v>
      </c>
      <c r="Z72" s="5">
        <v>0.5</v>
      </c>
    </row>
    <row r="73" spans="1:26" x14ac:dyDescent="0.3">
      <c r="A73" s="10" t="s">
        <v>66</v>
      </c>
      <c r="B73" s="2" t="s">
        <v>86</v>
      </c>
      <c r="C73" s="4"/>
      <c r="D73" s="3">
        <v>0.1</v>
      </c>
      <c r="E73" s="4">
        <v>0.1</v>
      </c>
      <c r="F73" s="3">
        <v>0.1</v>
      </c>
      <c r="G73" s="4">
        <v>0.1</v>
      </c>
      <c r="H73" s="3">
        <v>0.1</v>
      </c>
      <c r="I73" s="4">
        <v>0.1</v>
      </c>
      <c r="J73" s="40">
        <v>0.1</v>
      </c>
      <c r="K73" s="40"/>
      <c r="L73" s="40">
        <v>0.1</v>
      </c>
      <c r="M73" s="40">
        <v>0.1</v>
      </c>
      <c r="N73" s="40">
        <v>0.2</v>
      </c>
      <c r="O73" s="40"/>
      <c r="P73" s="40"/>
      <c r="Q73" s="40">
        <v>0.1</v>
      </c>
      <c r="R73" s="40"/>
      <c r="S73" s="40">
        <v>0</v>
      </c>
      <c r="T73" s="40"/>
      <c r="U73" s="40">
        <v>0.1</v>
      </c>
      <c r="V73" s="40">
        <v>0.1</v>
      </c>
      <c r="W73" s="40"/>
      <c r="X73" s="40">
        <v>0.1</v>
      </c>
      <c r="Y73" s="40">
        <v>0.1</v>
      </c>
      <c r="Z73" s="40">
        <v>0</v>
      </c>
    </row>
    <row r="74" spans="1:26" x14ac:dyDescent="0.3">
      <c r="A74" s="10"/>
      <c r="B74" s="2" t="s">
        <v>157</v>
      </c>
      <c r="C74" s="4"/>
      <c r="D74" s="3"/>
      <c r="E74" s="4"/>
      <c r="F74" s="3"/>
      <c r="G74" s="4"/>
      <c r="H74" s="3"/>
      <c r="I74" s="4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>
        <v>0.1</v>
      </c>
      <c r="Y74" s="40">
        <v>0</v>
      </c>
      <c r="Z74" s="5">
        <v>0</v>
      </c>
    </row>
    <row r="75" spans="1:26" x14ac:dyDescent="0.3">
      <c r="A75" s="9" t="s">
        <v>107</v>
      </c>
      <c r="B75" s="1" t="s">
        <v>87</v>
      </c>
      <c r="G75" s="6">
        <v>0</v>
      </c>
      <c r="H75" s="5">
        <v>0</v>
      </c>
      <c r="I75" s="6">
        <v>0</v>
      </c>
      <c r="J75" s="5">
        <v>0</v>
      </c>
      <c r="K75" s="39"/>
      <c r="L75" s="5">
        <v>0</v>
      </c>
      <c r="M75" s="39">
        <v>0</v>
      </c>
      <c r="N75" s="5">
        <v>0</v>
      </c>
      <c r="O75" s="39"/>
      <c r="P75" s="5"/>
      <c r="Q75" s="5">
        <v>0</v>
      </c>
      <c r="R75" s="5"/>
      <c r="S75" s="5">
        <v>0</v>
      </c>
      <c r="T75" s="5"/>
      <c r="U75" s="5">
        <v>0</v>
      </c>
      <c r="V75" s="5">
        <v>0</v>
      </c>
      <c r="W75" s="5"/>
      <c r="X75" s="5">
        <v>0</v>
      </c>
      <c r="Y75" s="5">
        <v>0</v>
      </c>
      <c r="Z75" s="5">
        <v>0</v>
      </c>
    </row>
    <row r="76" spans="1:26" x14ac:dyDescent="0.3">
      <c r="A76" s="10"/>
      <c r="B76" s="2" t="s">
        <v>158</v>
      </c>
      <c r="C76" s="4"/>
      <c r="D76" s="3"/>
      <c r="E76" s="4"/>
      <c r="F76" s="3"/>
      <c r="G76" s="4"/>
      <c r="H76" s="3"/>
      <c r="I76" s="4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>
        <v>0</v>
      </c>
      <c r="Y76" s="40">
        <v>0</v>
      </c>
      <c r="Z76" s="40">
        <v>0</v>
      </c>
    </row>
    <row r="77" spans="1:26" x14ac:dyDescent="0.3">
      <c r="A77" s="9"/>
      <c r="H77" s="5"/>
      <c r="I77" s="6"/>
      <c r="J77" s="5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</row>
    <row r="78" spans="1:26" x14ac:dyDescent="0.3">
      <c r="A78" s="9" t="s">
        <v>109</v>
      </c>
      <c r="B78" s="1" t="s">
        <v>108</v>
      </c>
      <c r="C78" s="6">
        <v>0.5</v>
      </c>
      <c r="D78" s="5">
        <v>0.7</v>
      </c>
      <c r="E78" s="6">
        <v>0.7</v>
      </c>
      <c r="F78" s="5">
        <v>0.7</v>
      </c>
      <c r="G78" s="6">
        <v>0.7</v>
      </c>
      <c r="H78" s="5">
        <v>0.6</v>
      </c>
      <c r="I78" s="6">
        <v>1.1000000000000001</v>
      </c>
      <c r="J78" s="5">
        <v>0.6</v>
      </c>
      <c r="K78" s="39"/>
      <c r="L78" s="5">
        <v>0.7</v>
      </c>
      <c r="M78" s="39">
        <v>0.7</v>
      </c>
      <c r="N78" s="5">
        <v>0.7</v>
      </c>
      <c r="O78" s="39"/>
      <c r="P78" s="5">
        <v>0.7</v>
      </c>
      <c r="Q78" s="5"/>
      <c r="R78" s="5"/>
      <c r="S78" s="5">
        <v>0.7</v>
      </c>
      <c r="T78" s="5"/>
      <c r="U78" s="5">
        <v>0.7</v>
      </c>
      <c r="V78" s="5">
        <v>0.5</v>
      </c>
      <c r="W78" s="5"/>
      <c r="X78" s="5">
        <v>0.7</v>
      </c>
      <c r="Y78" s="5">
        <v>0.6</v>
      </c>
      <c r="Z78" s="5">
        <v>0.7</v>
      </c>
    </row>
    <row r="79" spans="1:26" x14ac:dyDescent="0.3">
      <c r="A79" s="10" t="s">
        <v>89</v>
      </c>
      <c r="B79" s="2" t="s">
        <v>88</v>
      </c>
      <c r="C79" s="4">
        <v>0.6</v>
      </c>
      <c r="D79" s="3">
        <v>1.95</v>
      </c>
      <c r="E79" s="4">
        <v>1.01</v>
      </c>
      <c r="F79" s="3">
        <v>1.3</v>
      </c>
      <c r="G79" s="4">
        <v>1.53</v>
      </c>
      <c r="H79" s="3">
        <v>1.2</v>
      </c>
      <c r="I79" s="4">
        <v>1.67</v>
      </c>
      <c r="J79" s="40">
        <v>1.44</v>
      </c>
      <c r="K79" s="40"/>
      <c r="L79" s="40">
        <v>1.17</v>
      </c>
      <c r="M79" s="40">
        <v>2.93</v>
      </c>
      <c r="N79" s="40">
        <v>1.18</v>
      </c>
      <c r="O79" s="40"/>
      <c r="P79" s="40">
        <v>0.97</v>
      </c>
      <c r="Q79" s="40">
        <v>0.67</v>
      </c>
      <c r="R79" s="40"/>
      <c r="S79" s="40"/>
      <c r="T79" s="40" t="s">
        <v>151</v>
      </c>
      <c r="U79" s="40"/>
      <c r="V79" s="40"/>
      <c r="W79" s="40" t="s">
        <v>154</v>
      </c>
      <c r="X79" s="40"/>
      <c r="Y79" s="40"/>
      <c r="Z79" s="40"/>
    </row>
    <row r="80" spans="1:26" x14ac:dyDescent="0.3">
      <c r="A80" s="9"/>
      <c r="B80" s="1" t="s">
        <v>129</v>
      </c>
      <c r="O80">
        <v>15</v>
      </c>
    </row>
    <row r="81" spans="1:27" x14ac:dyDescent="0.3">
      <c r="A81" s="60" t="s">
        <v>132</v>
      </c>
      <c r="B81" s="61" t="s">
        <v>131</v>
      </c>
      <c r="C81" s="62"/>
      <c r="D81" s="63"/>
      <c r="E81" s="62"/>
      <c r="F81" s="63"/>
      <c r="G81" s="62"/>
      <c r="H81" s="65"/>
      <c r="I81" s="65"/>
      <c r="J81" s="65"/>
      <c r="K81" s="65"/>
      <c r="L81" s="65"/>
      <c r="M81" s="65"/>
      <c r="N81" s="65"/>
      <c r="O81" s="65"/>
      <c r="P81" s="63">
        <v>4</v>
      </c>
      <c r="Q81" s="63"/>
      <c r="R81" s="63"/>
      <c r="S81" s="63">
        <v>4.9000000000000004</v>
      </c>
      <c r="T81" s="63"/>
      <c r="U81" s="63">
        <v>5.3</v>
      </c>
      <c r="V81" s="63">
        <v>5.6</v>
      </c>
      <c r="W81" s="63"/>
      <c r="X81" s="63"/>
      <c r="Y81" s="63"/>
      <c r="Z81" s="63">
        <v>5.6</v>
      </c>
      <c r="AA81" s="117"/>
    </row>
  </sheetData>
  <mergeCells count="2">
    <mergeCell ref="A9:B9"/>
    <mergeCell ref="A27:B27"/>
  </mergeCells>
  <phoneticPr fontId="2" type="noConversion"/>
  <conditionalFormatting sqref="C13:I13">
    <cfRule type="cellIs" dxfId="122" priority="54" operator="greaterThan">
      <formula>99</formula>
    </cfRule>
    <cfRule type="cellIs" dxfId="121" priority="53" operator="lessThan">
      <formula>65</formula>
    </cfRule>
  </conditionalFormatting>
  <conditionalFormatting sqref="C49:Y49">
    <cfRule type="cellIs" dxfId="120" priority="55" operator="notBetween">
      <formula>0</formula>
      <formula>1.2</formula>
    </cfRule>
  </conditionalFormatting>
  <conditionalFormatting sqref="D14">
    <cfRule type="cellIs" dxfId="119" priority="257" operator="greaterThan">
      <formula>5.6</formula>
    </cfRule>
    <cfRule type="cellIs" dxfId="118" priority="256" operator="lessThan">
      <formula>4.8</formula>
    </cfRule>
  </conditionalFormatting>
  <conditionalFormatting sqref="D48:I48 K48:M48">
    <cfRule type="cellIs" dxfId="117" priority="140" operator="notBetween">
      <formula>1.2</formula>
      <formula>2.2</formula>
    </cfRule>
  </conditionalFormatting>
  <conditionalFormatting sqref="F14">
    <cfRule type="cellIs" dxfId="116" priority="258" operator="lessThan">
      <formula>4.8</formula>
    </cfRule>
    <cfRule type="cellIs" dxfId="115" priority="259" operator="greaterThan">
      <formula>5.6</formula>
    </cfRule>
  </conditionalFormatting>
  <conditionalFormatting sqref="G24">
    <cfRule type="cellIs" dxfId="114" priority="42" operator="greaterThan">
      <formula>130</formula>
    </cfRule>
  </conditionalFormatting>
  <conditionalFormatting sqref="H14">
    <cfRule type="cellIs" dxfId="113" priority="261" operator="greaterThan">
      <formula>5.6</formula>
    </cfRule>
    <cfRule type="cellIs" dxfId="112" priority="260" operator="lessThan">
      <formula>4.8</formula>
    </cfRule>
  </conditionalFormatting>
  <conditionalFormatting sqref="H16">
    <cfRule type="cellIs" dxfId="111" priority="252" operator="lessThan">
      <formula>40</formula>
    </cfRule>
    <cfRule type="cellIs" dxfId="110" priority="253" operator="greaterThan">
      <formula>155</formula>
    </cfRule>
  </conditionalFormatting>
  <conditionalFormatting sqref="H20">
    <cfRule type="cellIs" dxfId="109" priority="251" operator="greaterThan">
      <formula>199</formula>
    </cfRule>
    <cfRule type="cellIs" dxfId="108" priority="250" operator="lessThan">
      <formula>100</formula>
    </cfRule>
  </conditionalFormatting>
  <conditionalFormatting sqref="H24">
    <cfRule type="cellIs" dxfId="107" priority="249" operator="greaterThan">
      <formula>130</formula>
    </cfRule>
  </conditionalFormatting>
  <conditionalFormatting sqref="H30">
    <cfRule type="cellIs" dxfId="106" priority="247" operator="greaterThan">
      <formula>4.5</formula>
    </cfRule>
  </conditionalFormatting>
  <conditionalFormatting sqref="J35:K35">
    <cfRule type="cellIs" dxfId="105" priority="230" operator="notBetween">
      <formula>6</formula>
      <formula>24</formula>
    </cfRule>
  </conditionalFormatting>
  <conditionalFormatting sqref="J30:M30">
    <cfRule type="cellIs" dxfId="104" priority="244" operator="greaterThan">
      <formula>4.5</formula>
    </cfRule>
  </conditionalFormatting>
  <conditionalFormatting sqref="J20:Z20">
    <cfRule type="cellIs" dxfId="103" priority="39" operator="notBetween">
      <formula>100</formula>
      <formula>199</formula>
    </cfRule>
  </conditionalFormatting>
  <conditionalFormatting sqref="J24:Z24">
    <cfRule type="cellIs" dxfId="102" priority="40" operator="greaterThan">
      <formula>130</formula>
    </cfRule>
  </conditionalFormatting>
  <conditionalFormatting sqref="J43:Y43">
    <cfRule type="cellIs" dxfId="101" priority="71" operator="notBetween">
      <formula>8.7</formula>
      <formula>10</formula>
    </cfRule>
  </conditionalFormatting>
  <conditionalFormatting sqref="J52:Z52">
    <cfRule type="cellIs" dxfId="100" priority="49" operator="notBetween">
      <formula>8.7</formula>
      <formula>10</formula>
    </cfRule>
  </conditionalFormatting>
  <conditionalFormatting sqref="J55:Y55">
    <cfRule type="cellIs" dxfId="99" priority="45" operator="notBetween">
      <formula>8.7</formula>
      <formula>10</formula>
    </cfRule>
  </conditionalFormatting>
  <conditionalFormatting sqref="J74:Y74">
    <cfRule type="cellIs" dxfId="98" priority="58" operator="notBetween">
      <formula>0</formula>
      <formula>0.4</formula>
    </cfRule>
  </conditionalFormatting>
  <conditionalFormatting sqref="J13:Z13">
    <cfRule type="cellIs" dxfId="97" priority="77" operator="notBetween">
      <formula>65</formula>
      <formula>99</formula>
    </cfRule>
  </conditionalFormatting>
  <conditionalFormatting sqref="J15:Z15">
    <cfRule type="cellIs" dxfId="96" priority="3" operator="notBetween">
      <formula>6</formula>
      <formula>24</formula>
    </cfRule>
  </conditionalFormatting>
  <conditionalFormatting sqref="J17:Z17">
    <cfRule type="cellIs" dxfId="95" priority="4" operator="notBetween">
      <formula>6</formula>
      <formula>24</formula>
    </cfRule>
  </conditionalFormatting>
  <conditionalFormatting sqref="J19:Z19">
    <cfRule type="cellIs" dxfId="94" priority="5" operator="notBetween">
      <formula>6</formula>
      <formula>24</formula>
    </cfRule>
  </conditionalFormatting>
  <conditionalFormatting sqref="J21:Z21">
    <cfRule type="cellIs" dxfId="93" priority="6" operator="notBetween">
      <formula>6</formula>
      <formula>24</formula>
    </cfRule>
  </conditionalFormatting>
  <conditionalFormatting sqref="J23:Z23">
    <cfRule type="cellIs" dxfId="92" priority="7" operator="notBetween">
      <formula>6</formula>
      <formula>24</formula>
    </cfRule>
  </conditionalFormatting>
  <conditionalFormatting sqref="J25:Z25">
    <cfRule type="cellIs" dxfId="91" priority="8" operator="notBetween">
      <formula>6</formula>
      <formula>24</formula>
    </cfRule>
  </conditionalFormatting>
  <conditionalFormatting sqref="J28:Z28">
    <cfRule type="cellIs" dxfId="90" priority="2" operator="notBetween">
      <formula>6</formula>
      <formula>24</formula>
    </cfRule>
  </conditionalFormatting>
  <conditionalFormatting sqref="J31:Z31">
    <cfRule type="cellIs" dxfId="89" priority="1" operator="notBetween">
      <formula>6</formula>
      <formula>24</formula>
    </cfRule>
  </conditionalFormatting>
  <conditionalFormatting sqref="J33:Z33">
    <cfRule type="cellIs" dxfId="88" priority="74" operator="notBetween">
      <formula>6</formula>
      <formula>24</formula>
    </cfRule>
  </conditionalFormatting>
  <conditionalFormatting sqref="J38:Z38">
    <cfRule type="cellIs" dxfId="87" priority="73" operator="notBetween">
      <formula>135</formula>
      <formula>145</formula>
    </cfRule>
  </conditionalFormatting>
  <conditionalFormatting sqref="J40:Z40">
    <cfRule type="cellIs" dxfId="86" priority="72" operator="notBetween">
      <formula>97</formula>
      <formula>108</formula>
    </cfRule>
  </conditionalFormatting>
  <conditionalFormatting sqref="J42:Z42">
    <cfRule type="cellIs" dxfId="85" priority="13" operator="notBetween">
      <formula>4.1</formula>
      <formula>5.6</formula>
    </cfRule>
  </conditionalFormatting>
  <conditionalFormatting sqref="J45:Z45">
    <cfRule type="cellIs" dxfId="84" priority="12" operator="notBetween">
      <formula>4.1</formula>
      <formula>5.6</formula>
    </cfRule>
  </conditionalFormatting>
  <conditionalFormatting sqref="J47:Z47">
    <cfRule type="cellIs" dxfId="83" priority="11" operator="notBetween">
      <formula>4.1</formula>
      <formula>5.6</formula>
    </cfRule>
  </conditionalFormatting>
  <conditionalFormatting sqref="J50:Z50">
    <cfRule type="cellIs" dxfId="82" priority="10" operator="notBetween">
      <formula>4.1</formula>
      <formula>5.6</formula>
    </cfRule>
  </conditionalFormatting>
  <conditionalFormatting sqref="J53:Z53">
    <cfRule type="cellIs" dxfId="81" priority="67" operator="notBetween">
      <formula>0</formula>
      <formula>40</formula>
    </cfRule>
  </conditionalFormatting>
  <conditionalFormatting sqref="J57:Z57">
    <cfRule type="cellIs" dxfId="80" priority="66" operator="notBetween">
      <formula>4.1</formula>
      <formula>5.6</formula>
    </cfRule>
  </conditionalFormatting>
  <conditionalFormatting sqref="J59:Z59">
    <cfRule type="cellIs" dxfId="79" priority="14" operator="notBetween">
      <formula>4.1</formula>
      <formula>5.6</formula>
    </cfRule>
  </conditionalFormatting>
  <conditionalFormatting sqref="J61:Z61">
    <cfRule type="cellIs" dxfId="78" priority="15" operator="notBetween">
      <formula>4.1</formula>
      <formula>5.6</formula>
    </cfRule>
  </conditionalFormatting>
  <conditionalFormatting sqref="J63:Z63">
    <cfRule type="cellIs" dxfId="77" priority="20" operator="notBetween">
      <formula>4.1</formula>
      <formula>5.6</formula>
    </cfRule>
  </conditionalFormatting>
  <conditionalFormatting sqref="J65:Z65">
    <cfRule type="cellIs" dxfId="76" priority="16" operator="notBetween">
      <formula>4.1</formula>
      <formula>5.6</formula>
    </cfRule>
  </conditionalFormatting>
  <conditionalFormatting sqref="J67:Z67">
    <cfRule type="cellIs" dxfId="75" priority="21" operator="notBetween">
      <formula>4.1</formula>
      <formula>5.6</formula>
    </cfRule>
  </conditionalFormatting>
  <conditionalFormatting sqref="J69:Z69">
    <cfRule type="cellIs" dxfId="74" priority="17" operator="notBetween">
      <formula>4.1</formula>
      <formula>5.6</formula>
    </cfRule>
  </conditionalFormatting>
  <conditionalFormatting sqref="J71:Z71">
    <cfRule type="cellIs" dxfId="73" priority="22" operator="notBetween">
      <formula>4.1</formula>
      <formula>5.6</formula>
    </cfRule>
  </conditionalFormatting>
  <conditionalFormatting sqref="J73:Z73">
    <cfRule type="cellIs" dxfId="72" priority="19" operator="notBetween">
      <formula>4.1</formula>
      <formula>5.6</formula>
    </cfRule>
  </conditionalFormatting>
  <conditionalFormatting sqref="J76:Z76">
    <cfRule type="cellIs" dxfId="71" priority="18" operator="notBetween">
      <formula>4.1</formula>
      <formula>5.6</formula>
    </cfRule>
  </conditionalFormatting>
  <conditionalFormatting sqref="J79:Z79">
    <cfRule type="cellIs" dxfId="70" priority="23" operator="notBetween">
      <formula>4.1</formula>
      <formula>5.6</formula>
    </cfRule>
  </conditionalFormatting>
  <conditionalFormatting sqref="K14 M14">
    <cfRule type="cellIs" dxfId="69" priority="236" operator="notBetween">
      <formula>4.8</formula>
      <formula>5.6</formula>
    </cfRule>
  </conditionalFormatting>
  <conditionalFormatting sqref="K16">
    <cfRule type="cellIs" dxfId="68" priority="235" operator="notBetween">
      <formula>40</formula>
      <formula>155</formula>
    </cfRule>
  </conditionalFormatting>
  <conditionalFormatting sqref="K18 M18">
    <cfRule type="cellIs" dxfId="67" priority="234" operator="notBetween">
      <formula>250</formula>
      <formula>450</formula>
    </cfRule>
  </conditionalFormatting>
  <conditionalFormatting sqref="K22 M22">
    <cfRule type="cellIs" dxfId="66" priority="232" operator="lessThan">
      <formula>39</formula>
    </cfRule>
  </conditionalFormatting>
  <conditionalFormatting sqref="K34 M34">
    <cfRule type="cellIs" dxfId="65" priority="228" operator="notBetween">
      <formula>0.76</formula>
      <formula>1.27</formula>
    </cfRule>
  </conditionalFormatting>
  <conditionalFormatting sqref="K37 M37">
    <cfRule type="cellIs" dxfId="64" priority="227" operator="notBetween">
      <formula>9</formula>
      <formula>20</formula>
    </cfRule>
  </conditionalFormatting>
  <conditionalFormatting sqref="K39 M39">
    <cfRule type="cellIs" dxfId="63" priority="226" operator="notBetween">
      <formula>3.5</formula>
      <formula>5.2</formula>
    </cfRule>
  </conditionalFormatting>
  <conditionalFormatting sqref="K41 M41">
    <cfRule type="cellIs" dxfId="62" priority="225" operator="notBetween">
      <formula>20</formula>
      <formula>32</formula>
    </cfRule>
  </conditionalFormatting>
  <conditionalFormatting sqref="K44 M44">
    <cfRule type="cellIs" dxfId="61" priority="224" operator="notBetween">
      <formula>6</formula>
      <formula>8.5</formula>
    </cfRule>
  </conditionalFormatting>
  <conditionalFormatting sqref="K51 M51">
    <cfRule type="cellIs" dxfId="60" priority="222" operator="notBetween">
      <formula>25</formula>
      <formula>150</formula>
    </cfRule>
  </conditionalFormatting>
  <conditionalFormatting sqref="K54 M54">
    <cfRule type="cellIs" dxfId="59" priority="221" operator="notBetween">
      <formula>0</formula>
      <formula>55</formula>
    </cfRule>
  </conditionalFormatting>
  <conditionalFormatting sqref="K56 M56">
    <cfRule type="cellIs" dxfId="58" priority="220" operator="notBetween">
      <formula>4</formula>
      <formula>10.5</formula>
    </cfRule>
  </conditionalFormatting>
  <conditionalFormatting sqref="K58 M58">
    <cfRule type="cellIs" dxfId="57" priority="219" operator="notBetween">
      <formula>12.5</formula>
      <formula>17.5</formula>
    </cfRule>
  </conditionalFormatting>
  <conditionalFormatting sqref="K60 M60">
    <cfRule type="cellIs" dxfId="56" priority="218" operator="notBetween">
      <formula>80</formula>
      <formula>98</formula>
    </cfRule>
  </conditionalFormatting>
  <conditionalFormatting sqref="K62 M62">
    <cfRule type="cellIs" dxfId="55" priority="217" operator="notBetween">
      <formula>32</formula>
      <formula>36</formula>
    </cfRule>
  </conditionalFormatting>
  <conditionalFormatting sqref="K64 M64">
    <cfRule type="cellIs" dxfId="54" priority="216" operator="notBetween">
      <formula>140</formula>
      <formula>415</formula>
    </cfRule>
  </conditionalFormatting>
  <conditionalFormatting sqref="K66 M66">
    <cfRule type="cellIs" dxfId="53" priority="215" operator="notBetween">
      <formula>14</formula>
      <formula>46</formula>
    </cfRule>
  </conditionalFormatting>
  <conditionalFormatting sqref="K68 M68">
    <cfRule type="cellIs" dxfId="52" priority="214" operator="notBetween">
      <formula>0</formula>
      <formula>7</formula>
    </cfRule>
  </conditionalFormatting>
  <conditionalFormatting sqref="K70 M70">
    <cfRule type="cellIs" dxfId="51" priority="213" operator="notBetween">
      <formula>1.8</formula>
      <formula>7.8</formula>
    </cfRule>
  </conditionalFormatting>
  <conditionalFormatting sqref="K72 M72">
    <cfRule type="cellIs" dxfId="50" priority="212" operator="notBetween">
      <formula>0.1</formula>
      <formula>1</formula>
    </cfRule>
  </conditionalFormatting>
  <conditionalFormatting sqref="K78 M78">
    <cfRule type="cellIs" dxfId="49" priority="211" operator="notBetween">
      <formula>0</formula>
      <formula>4</formula>
    </cfRule>
  </conditionalFormatting>
  <conditionalFormatting sqref="M16:O16">
    <cfRule type="cellIs" dxfId="48" priority="128" operator="notBetween">
      <formula>40</formula>
      <formula>155</formula>
    </cfRule>
  </conditionalFormatting>
  <conditionalFormatting sqref="O14">
    <cfRule type="cellIs" dxfId="47" priority="129" operator="notBetween">
      <formula>4.8</formula>
      <formula>5.6</formula>
    </cfRule>
  </conditionalFormatting>
  <conditionalFormatting sqref="O18">
    <cfRule type="cellIs" dxfId="46" priority="87" operator="lessThan">
      <formula>39</formula>
    </cfRule>
  </conditionalFormatting>
  <conditionalFormatting sqref="O22">
    <cfRule type="cellIs" dxfId="45" priority="125" operator="lessThan">
      <formula>39</formula>
    </cfRule>
  </conditionalFormatting>
  <conditionalFormatting sqref="O30">
    <cfRule type="cellIs" dxfId="44" priority="137" operator="greaterThan">
      <formula>4.5</formula>
    </cfRule>
  </conditionalFormatting>
  <conditionalFormatting sqref="O34">
    <cfRule type="cellIs" dxfId="43" priority="123" operator="notBetween">
      <formula>0.76</formula>
      <formula>1.27</formula>
    </cfRule>
  </conditionalFormatting>
  <conditionalFormatting sqref="O37">
    <cfRule type="cellIs" dxfId="42" priority="122" operator="notBetween">
      <formula>9</formula>
      <formula>20</formula>
    </cfRule>
  </conditionalFormatting>
  <conditionalFormatting sqref="O39">
    <cfRule type="cellIs" dxfId="41" priority="121" operator="notBetween">
      <formula>3.5</formula>
      <formula>5.2</formula>
    </cfRule>
  </conditionalFormatting>
  <conditionalFormatting sqref="O41">
    <cfRule type="cellIs" dxfId="40" priority="120" operator="notBetween">
      <formula>20</formula>
      <formula>32</formula>
    </cfRule>
  </conditionalFormatting>
  <conditionalFormatting sqref="O44">
    <cfRule type="cellIs" dxfId="39" priority="119" operator="notBetween">
      <formula>6</formula>
      <formula>8.5</formula>
    </cfRule>
  </conditionalFormatting>
  <conditionalFormatting sqref="O48">
    <cfRule type="cellIs" dxfId="38" priority="89" operator="notBetween">
      <formula>1.2</formula>
      <formula>2.2</formula>
    </cfRule>
  </conditionalFormatting>
  <conditionalFormatting sqref="O51">
    <cfRule type="cellIs" dxfId="37" priority="118" operator="notBetween">
      <formula>25</formula>
      <formula>150</formula>
    </cfRule>
  </conditionalFormatting>
  <conditionalFormatting sqref="O54">
    <cfRule type="cellIs" dxfId="36" priority="117" operator="notBetween">
      <formula>0</formula>
      <formula>55</formula>
    </cfRule>
  </conditionalFormatting>
  <conditionalFormatting sqref="O56">
    <cfRule type="cellIs" dxfId="35" priority="116" operator="notBetween">
      <formula>4</formula>
      <formula>10.5</formula>
    </cfRule>
  </conditionalFormatting>
  <conditionalFormatting sqref="O58">
    <cfRule type="cellIs" dxfId="34" priority="115" operator="notBetween">
      <formula>12.5</formula>
      <formula>17.5</formula>
    </cfRule>
  </conditionalFormatting>
  <conditionalFormatting sqref="O60">
    <cfRule type="cellIs" dxfId="33" priority="114" operator="notBetween">
      <formula>80</formula>
      <formula>98</formula>
    </cfRule>
  </conditionalFormatting>
  <conditionalFormatting sqref="O62">
    <cfRule type="cellIs" dxfId="32" priority="113" operator="notBetween">
      <formula>32</formula>
      <formula>36</formula>
    </cfRule>
  </conditionalFormatting>
  <conditionalFormatting sqref="O64">
    <cfRule type="cellIs" dxfId="31" priority="112" operator="notBetween">
      <formula>140</formula>
      <formula>415</formula>
    </cfRule>
  </conditionalFormatting>
  <conditionalFormatting sqref="O66">
    <cfRule type="cellIs" dxfId="30" priority="111" operator="notBetween">
      <formula>14</formula>
      <formula>46</formula>
    </cfRule>
  </conditionalFormatting>
  <conditionalFormatting sqref="O68">
    <cfRule type="cellIs" dxfId="29" priority="110" operator="notBetween">
      <formula>0</formula>
      <formula>7</formula>
    </cfRule>
  </conditionalFormatting>
  <conditionalFormatting sqref="O70">
    <cfRule type="cellIs" dxfId="28" priority="109" operator="notBetween">
      <formula>1.8</formula>
      <formula>7.8</formula>
    </cfRule>
  </conditionalFormatting>
  <conditionalFormatting sqref="O72">
    <cfRule type="cellIs" dxfId="27" priority="108" operator="notBetween">
      <formula>0.1</formula>
      <formula>1</formula>
    </cfRule>
  </conditionalFormatting>
  <conditionalFormatting sqref="O78">
    <cfRule type="cellIs" dxfId="26" priority="107" operator="notBetween">
      <formula>0</formula>
      <formula>4</formula>
    </cfRule>
  </conditionalFormatting>
  <conditionalFormatting sqref="W29:Y29">
    <cfRule type="cellIs" dxfId="25" priority="24" operator="notBetween">
      <formula>6</formula>
      <formula>24</formula>
    </cfRule>
  </conditionalFormatting>
  <hyperlinks>
    <hyperlink ref="B7" r:id="rId1" display="http://www.stakirkwoodfamilymedicine.org/" xr:uid="{00000000-0004-0000-0000-000000000000}"/>
    <hyperlink ref="A27" r:id="rId2" xr:uid="{00000000-0004-0000-0000-000001000000}"/>
  </hyperlinks>
  <pageMargins left="0.25" right="0.25" top="0.75" bottom="0.75" header="0.3" footer="0.3"/>
  <pageSetup paperSize="17" scale="77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33"/>
  <sheetViews>
    <sheetView topLeftCell="A4" workbookViewId="0">
      <pane xSplit="2" ySplit="1" topLeftCell="C28" activePane="bottomRight" state="frozen"/>
      <selection activeCell="F85" sqref="F85"/>
      <selection pane="topRight" activeCell="F85" sqref="F85"/>
      <selection pane="bottomLeft" activeCell="F85" sqref="F85"/>
      <selection pane="bottomRight" activeCell="S29" sqref="S29"/>
    </sheetView>
  </sheetViews>
  <sheetFormatPr defaultRowHeight="12.5" x14ac:dyDescent="0.25"/>
  <cols>
    <col min="2" max="2" width="7" customWidth="1"/>
    <col min="3" max="3" width="10.54296875" bestFit="1" customWidth="1"/>
    <col min="4" max="4" width="12.453125" customWidth="1"/>
    <col min="5" max="6" width="11" bestFit="1" customWidth="1"/>
    <col min="7" max="7" width="11.7265625" bestFit="1" customWidth="1"/>
    <col min="8" max="8" width="5.26953125" bestFit="1" customWidth="1"/>
    <col min="9" max="9" width="6.7265625" bestFit="1" customWidth="1"/>
    <col min="10" max="10" width="6.54296875" bestFit="1" customWidth="1"/>
  </cols>
  <sheetData>
    <row r="2" spans="2:24" x14ac:dyDescent="0.25">
      <c r="D2" s="91" t="str">
        <f>+D4</f>
        <v>Triglicerides</v>
      </c>
      <c r="E2" s="92" t="s">
        <v>142</v>
      </c>
      <c r="F2" s="92" t="s">
        <v>143</v>
      </c>
      <c r="H2" s="91" t="str">
        <f>+H4</f>
        <v>&lt; Tri</v>
      </c>
      <c r="I2" s="91" t="str">
        <f>+I4</f>
        <v>HDL &gt;</v>
      </c>
      <c r="J2" s="91" t="str">
        <f>+J4</f>
        <v>&lt; LDL</v>
      </c>
    </row>
    <row r="3" spans="2:24" x14ac:dyDescent="0.25">
      <c r="D3" s="91">
        <f>+D23</f>
        <v>73</v>
      </c>
      <c r="E3" s="91">
        <f>+E23</f>
        <v>70</v>
      </c>
      <c r="F3" s="91">
        <f>+F23</f>
        <v>289</v>
      </c>
      <c r="H3" s="91">
        <f>+H22</f>
        <v>250</v>
      </c>
      <c r="I3" s="91">
        <f>+I22</f>
        <v>39</v>
      </c>
      <c r="J3" s="91">
        <f>+J22</f>
        <v>130</v>
      </c>
    </row>
    <row r="4" spans="2:24" s="78" customFormat="1" ht="41.5" customHeight="1" thickBot="1" x14ac:dyDescent="0.35">
      <c r="C4" s="89" t="s">
        <v>5</v>
      </c>
      <c r="D4" s="90" t="s">
        <v>6</v>
      </c>
      <c r="E4" s="89" t="s">
        <v>7</v>
      </c>
      <c r="F4" s="89" t="s">
        <v>8</v>
      </c>
      <c r="G4" s="90" t="s">
        <v>10</v>
      </c>
      <c r="H4" s="104" t="s">
        <v>146</v>
      </c>
      <c r="I4" s="104" t="s">
        <v>145</v>
      </c>
      <c r="J4" s="104" t="s">
        <v>144</v>
      </c>
    </row>
    <row r="5" spans="2:24" ht="13" x14ac:dyDescent="0.3">
      <c r="B5" s="83">
        <v>2007</v>
      </c>
      <c r="C5" s="32">
        <v>237</v>
      </c>
      <c r="D5" s="4">
        <v>113</v>
      </c>
      <c r="E5" s="6">
        <v>50</v>
      </c>
      <c r="F5" s="32">
        <v>164</v>
      </c>
      <c r="G5" s="79">
        <v>4.7</v>
      </c>
      <c r="H5" s="91">
        <v>250</v>
      </c>
      <c r="I5" s="91">
        <v>39</v>
      </c>
      <c r="J5" s="91">
        <v>130</v>
      </c>
    </row>
    <row r="6" spans="2:24" ht="13.5" thickBot="1" x14ac:dyDescent="0.35">
      <c r="B6" s="84">
        <v>2008</v>
      </c>
      <c r="C6" s="32">
        <v>218</v>
      </c>
      <c r="D6" s="3">
        <v>118</v>
      </c>
      <c r="E6" s="5">
        <v>46</v>
      </c>
      <c r="F6" s="32">
        <v>148</v>
      </c>
      <c r="G6" s="79">
        <v>4.7</v>
      </c>
      <c r="H6" s="91">
        <v>250</v>
      </c>
      <c r="I6" s="91">
        <v>39</v>
      </c>
      <c r="J6" s="91">
        <v>130</v>
      </c>
    </row>
    <row r="7" spans="2:24" ht="14" thickTop="1" thickBot="1" x14ac:dyDescent="0.35">
      <c r="B7" s="95">
        <v>2009</v>
      </c>
      <c r="C7" s="96">
        <v>218</v>
      </c>
      <c r="D7" s="4">
        <v>102</v>
      </c>
      <c r="E7" s="6">
        <v>47</v>
      </c>
      <c r="F7" s="32">
        <v>151</v>
      </c>
      <c r="G7" s="79">
        <v>4.5999999999999996</v>
      </c>
      <c r="H7" s="91">
        <v>250</v>
      </c>
      <c r="I7" s="91">
        <v>39</v>
      </c>
      <c r="J7" s="91">
        <v>130</v>
      </c>
    </row>
    <row r="8" spans="2:24" ht="14" thickTop="1" thickBot="1" x14ac:dyDescent="0.35">
      <c r="B8" s="84">
        <v>2010</v>
      </c>
      <c r="C8" s="32">
        <v>214</v>
      </c>
      <c r="D8" s="3">
        <v>114</v>
      </c>
      <c r="E8" s="96">
        <v>44</v>
      </c>
      <c r="F8" s="32">
        <v>147</v>
      </c>
      <c r="G8" s="79">
        <v>4.9000000000000004</v>
      </c>
      <c r="H8" s="91">
        <v>250</v>
      </c>
      <c r="I8" s="91">
        <v>39</v>
      </c>
      <c r="J8" s="91">
        <v>130</v>
      </c>
    </row>
    <row r="9" spans="2:24" ht="13.5" thickTop="1" x14ac:dyDescent="0.3">
      <c r="B9" s="85">
        <v>2011</v>
      </c>
      <c r="C9" s="32">
        <v>241</v>
      </c>
      <c r="D9" s="4">
        <v>95</v>
      </c>
      <c r="E9" s="6">
        <v>46</v>
      </c>
      <c r="F9" s="39">
        <v>176</v>
      </c>
      <c r="G9" s="80">
        <v>5.2</v>
      </c>
      <c r="H9" s="91">
        <v>250</v>
      </c>
      <c r="I9" s="91">
        <v>39</v>
      </c>
      <c r="J9" s="91">
        <v>130</v>
      </c>
    </row>
    <row r="10" spans="2:24" ht="13" x14ac:dyDescent="0.3">
      <c r="B10" s="86">
        <v>2012</v>
      </c>
      <c r="C10" s="32">
        <v>236</v>
      </c>
      <c r="D10" s="3">
        <v>88</v>
      </c>
      <c r="E10" s="5">
        <v>55</v>
      </c>
      <c r="F10" s="32">
        <v>163</v>
      </c>
      <c r="G10" s="81">
        <v>4.3</v>
      </c>
      <c r="H10" s="91">
        <v>250</v>
      </c>
      <c r="I10" s="91">
        <v>39</v>
      </c>
      <c r="J10" s="91">
        <v>130</v>
      </c>
    </row>
    <row r="11" spans="2:24" ht="13" x14ac:dyDescent="0.3">
      <c r="B11" s="85">
        <v>2013</v>
      </c>
      <c r="C11" s="32">
        <v>233</v>
      </c>
      <c r="D11" s="4">
        <v>115</v>
      </c>
      <c r="E11" s="6">
        <v>47</v>
      </c>
      <c r="F11" s="32">
        <v>163</v>
      </c>
      <c r="G11" s="80">
        <v>5</v>
      </c>
      <c r="H11" s="91">
        <v>250</v>
      </c>
      <c r="I11" s="91">
        <v>39</v>
      </c>
      <c r="J11" s="91">
        <v>130</v>
      </c>
    </row>
    <row r="12" spans="2:24" ht="13.5" thickBot="1" x14ac:dyDescent="0.35">
      <c r="B12" s="84">
        <v>2014</v>
      </c>
      <c r="C12" s="39">
        <v>236</v>
      </c>
      <c r="D12" s="40">
        <v>140</v>
      </c>
      <c r="E12" s="5">
        <v>46</v>
      </c>
      <c r="F12" s="39">
        <v>162</v>
      </c>
      <c r="G12" s="82">
        <v>5.0999999999999996</v>
      </c>
      <c r="H12" s="91">
        <v>250</v>
      </c>
      <c r="I12" s="91">
        <v>39</v>
      </c>
      <c r="J12" s="91">
        <v>130</v>
      </c>
    </row>
    <row r="13" spans="2:24" ht="13.5" thickBot="1" x14ac:dyDescent="0.35">
      <c r="B13" s="84">
        <v>2014</v>
      </c>
      <c r="C13" s="39">
        <v>236</v>
      </c>
      <c r="D13" s="40">
        <v>140</v>
      </c>
      <c r="E13" s="39">
        <v>46</v>
      </c>
      <c r="F13" s="39">
        <v>162</v>
      </c>
      <c r="G13" s="82"/>
      <c r="H13" s="91">
        <v>250</v>
      </c>
      <c r="I13" s="91">
        <v>39</v>
      </c>
      <c r="J13" s="91">
        <v>130</v>
      </c>
      <c r="X13" s="106"/>
    </row>
    <row r="14" spans="2:24" ht="13.5" thickBot="1" x14ac:dyDescent="0.35">
      <c r="B14" s="85">
        <v>2015</v>
      </c>
      <c r="C14" s="39">
        <v>245</v>
      </c>
      <c r="D14" s="51">
        <v>145</v>
      </c>
      <c r="E14" s="5">
        <v>49</v>
      </c>
      <c r="F14" s="39">
        <v>167</v>
      </c>
      <c r="G14" s="82">
        <v>5</v>
      </c>
      <c r="H14" s="91">
        <v>250</v>
      </c>
      <c r="I14" s="91">
        <v>39</v>
      </c>
      <c r="J14" s="91">
        <v>130</v>
      </c>
    </row>
    <row r="15" spans="2:24" ht="13" x14ac:dyDescent="0.3">
      <c r="B15" s="84">
        <v>2016</v>
      </c>
      <c r="C15" s="39">
        <v>234</v>
      </c>
      <c r="D15" s="40">
        <v>90</v>
      </c>
      <c r="E15" s="39">
        <v>46</v>
      </c>
      <c r="F15" s="39">
        <v>170</v>
      </c>
      <c r="G15" s="82">
        <v>5.0999999999999996</v>
      </c>
      <c r="H15" s="91">
        <v>250</v>
      </c>
      <c r="I15" s="91">
        <v>39</v>
      </c>
      <c r="J15" s="91">
        <v>130</v>
      </c>
    </row>
    <row r="16" spans="2:24" ht="13.5" thickBot="1" x14ac:dyDescent="0.35">
      <c r="B16" s="85">
        <v>2017</v>
      </c>
      <c r="C16" s="39">
        <v>250</v>
      </c>
      <c r="D16" s="40">
        <v>127</v>
      </c>
      <c r="E16" s="5">
        <v>49</v>
      </c>
      <c r="F16" s="39">
        <v>176</v>
      </c>
      <c r="G16" s="82">
        <f>+C16/E16</f>
        <v>5.1020408163265305</v>
      </c>
      <c r="H16" s="91">
        <v>250</v>
      </c>
      <c r="I16" s="91">
        <v>39</v>
      </c>
      <c r="J16" s="91">
        <v>130</v>
      </c>
    </row>
    <row r="17" spans="2:24" ht="14" thickTop="1" thickBot="1" x14ac:dyDescent="0.35">
      <c r="B17" s="84">
        <v>2017</v>
      </c>
      <c r="C17" s="39">
        <v>205</v>
      </c>
      <c r="D17" s="40">
        <v>72</v>
      </c>
      <c r="E17" s="39">
        <v>49</v>
      </c>
      <c r="F17" s="39">
        <v>142</v>
      </c>
      <c r="G17" s="97">
        <f t="shared" ref="G17:G19" si="0">+C17/E17</f>
        <v>4.1836734693877551</v>
      </c>
      <c r="H17" s="91">
        <v>250</v>
      </c>
      <c r="I17" s="91">
        <v>39</v>
      </c>
      <c r="J17" s="91">
        <v>130</v>
      </c>
    </row>
    <row r="18" spans="2:24" ht="14" thickTop="1" thickBot="1" x14ac:dyDescent="0.35">
      <c r="B18" s="87">
        <v>2018</v>
      </c>
      <c r="C18" s="39">
        <v>265</v>
      </c>
      <c r="D18" s="40">
        <v>79</v>
      </c>
      <c r="E18" s="5">
        <v>58</v>
      </c>
      <c r="F18" s="39">
        <v>191</v>
      </c>
      <c r="G18" s="82">
        <f t="shared" si="0"/>
        <v>4.568965517241379</v>
      </c>
      <c r="H18" s="91">
        <v>250</v>
      </c>
      <c r="I18" s="91">
        <v>39</v>
      </c>
      <c r="J18" s="91">
        <v>130</v>
      </c>
    </row>
    <row r="19" spans="2:24" ht="13.5" thickBot="1" x14ac:dyDescent="0.35">
      <c r="B19" s="84">
        <v>2019</v>
      </c>
      <c r="C19" s="39">
        <v>338</v>
      </c>
      <c r="D19" s="40">
        <v>87</v>
      </c>
      <c r="E19" s="5">
        <v>57</v>
      </c>
      <c r="F19" s="39">
        <v>264</v>
      </c>
      <c r="G19" s="94">
        <f t="shared" si="0"/>
        <v>5.9298245614035086</v>
      </c>
      <c r="H19" s="91">
        <v>250</v>
      </c>
      <c r="I19" s="91">
        <v>39</v>
      </c>
      <c r="J19" s="91">
        <v>130</v>
      </c>
    </row>
    <row r="20" spans="2:24" ht="13" x14ac:dyDescent="0.3">
      <c r="B20" s="84">
        <v>2019</v>
      </c>
      <c r="C20" s="39">
        <v>337</v>
      </c>
      <c r="D20" s="40">
        <v>71</v>
      </c>
      <c r="E20" s="5">
        <v>62</v>
      </c>
      <c r="F20" s="39">
        <v>261</v>
      </c>
      <c r="G20" s="82">
        <f t="shared" ref="G20:G21" si="1">+C20/E20</f>
        <v>5.435483870967742</v>
      </c>
      <c r="H20" s="91">
        <v>250</v>
      </c>
      <c r="I20" s="91">
        <v>39</v>
      </c>
      <c r="J20" s="91">
        <v>130</v>
      </c>
    </row>
    <row r="21" spans="2:24" ht="13" x14ac:dyDescent="0.3">
      <c r="B21" s="84">
        <v>2020</v>
      </c>
      <c r="C21" s="39">
        <v>348</v>
      </c>
      <c r="D21" s="40">
        <v>80</v>
      </c>
      <c r="E21" s="5">
        <v>69</v>
      </c>
      <c r="F21" s="39">
        <v>263</v>
      </c>
      <c r="G21" s="82">
        <f t="shared" si="1"/>
        <v>5.0434782608695654</v>
      </c>
      <c r="H21" s="91">
        <v>250</v>
      </c>
      <c r="I21" s="91">
        <v>39</v>
      </c>
      <c r="J21" s="91">
        <v>130</v>
      </c>
    </row>
    <row r="22" spans="2:24" ht="12.75" customHeight="1" x14ac:dyDescent="0.3">
      <c r="B22" s="84">
        <v>2021</v>
      </c>
      <c r="C22" s="39">
        <v>349</v>
      </c>
      <c r="D22" s="40">
        <v>68</v>
      </c>
      <c r="E22" s="5">
        <v>60</v>
      </c>
      <c r="F22" s="39">
        <v>280</v>
      </c>
      <c r="G22" s="82">
        <v>5.8</v>
      </c>
      <c r="H22" s="91">
        <v>250</v>
      </c>
      <c r="I22" s="91">
        <v>39</v>
      </c>
      <c r="J22" s="91">
        <v>130</v>
      </c>
    </row>
    <row r="23" spans="2:24" ht="12.75" customHeight="1" thickBot="1" x14ac:dyDescent="0.35">
      <c r="B23" s="88">
        <v>2022</v>
      </c>
      <c r="C23" s="39">
        <v>369</v>
      </c>
      <c r="D23" s="40">
        <v>73</v>
      </c>
      <c r="E23" s="5">
        <v>70</v>
      </c>
      <c r="F23" s="39">
        <v>289</v>
      </c>
      <c r="G23" s="82">
        <v>5.3</v>
      </c>
      <c r="H23" s="91">
        <v>250</v>
      </c>
      <c r="I23" s="91">
        <v>39</v>
      </c>
      <c r="J23" s="91">
        <v>130</v>
      </c>
    </row>
    <row r="24" spans="2:24" ht="13.5" thickBot="1" x14ac:dyDescent="0.35">
      <c r="B24" s="86">
        <v>2023</v>
      </c>
      <c r="C24" s="49">
        <v>374</v>
      </c>
      <c r="D24" s="40">
        <v>87</v>
      </c>
      <c r="E24" s="56">
        <v>71</v>
      </c>
      <c r="F24" s="49">
        <v>290</v>
      </c>
      <c r="G24" s="82">
        <v>5.3</v>
      </c>
      <c r="H24" s="91">
        <v>250</v>
      </c>
      <c r="I24" s="91">
        <v>39</v>
      </c>
      <c r="J24" s="91">
        <v>130</v>
      </c>
    </row>
    <row r="25" spans="2:24" ht="13" x14ac:dyDescent="0.3">
      <c r="B25" s="86">
        <v>2024</v>
      </c>
      <c r="C25" s="110">
        <v>331</v>
      </c>
      <c r="D25" s="40">
        <v>82</v>
      </c>
      <c r="E25" s="5">
        <v>72</v>
      </c>
      <c r="F25" s="39">
        <v>246</v>
      </c>
      <c r="G25" s="82">
        <v>4.5999999999999996</v>
      </c>
      <c r="H25" s="91">
        <v>250</v>
      </c>
      <c r="I25" s="91">
        <v>39</v>
      </c>
      <c r="J25" s="91">
        <v>130</v>
      </c>
    </row>
    <row r="27" spans="2:24" ht="13" thickBot="1" x14ac:dyDescent="0.3"/>
    <row r="28" spans="2:24" ht="13" thickBot="1" x14ac:dyDescent="0.3">
      <c r="C28" s="108"/>
      <c r="D28" s="108"/>
      <c r="E28" s="108"/>
      <c r="F28" s="108"/>
      <c r="G28" s="108"/>
      <c r="H28" s="108"/>
      <c r="I28" s="108"/>
      <c r="J28" s="108"/>
      <c r="K28" s="109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</row>
    <row r="32" spans="2:24" ht="13" thickBot="1" x14ac:dyDescent="0.3"/>
    <row r="33" spans="15:15" ht="13" thickBot="1" x14ac:dyDescent="0.3">
      <c r="O33" s="106"/>
    </row>
  </sheetData>
  <conditionalFormatting sqref="C10">
    <cfRule type="cellIs" dxfId="24" priority="47" operator="lessThan">
      <formula>100</formula>
    </cfRule>
    <cfRule type="cellIs" dxfId="23" priority="48" operator="greaterThan">
      <formula>199</formula>
    </cfRule>
  </conditionalFormatting>
  <conditionalFormatting sqref="C12:C25">
    <cfRule type="cellIs" dxfId="22" priority="5" operator="notBetween">
      <formula>100</formula>
      <formula>199</formula>
    </cfRule>
  </conditionalFormatting>
  <conditionalFormatting sqref="D12:D25">
    <cfRule type="cellIs" dxfId="21" priority="4" operator="greaterThan">
      <formula>250</formula>
    </cfRule>
  </conditionalFormatting>
  <conditionalFormatting sqref="E13 E15">
    <cfRule type="cellIs" dxfId="20" priority="38" operator="lessThan">
      <formula>39</formula>
    </cfRule>
  </conditionalFormatting>
  <conditionalFormatting sqref="E17">
    <cfRule type="cellIs" dxfId="19" priority="37" operator="lessThan">
      <formula>39</formula>
    </cfRule>
  </conditionalFormatting>
  <conditionalFormatting sqref="F9">
    <cfRule type="cellIs" dxfId="18" priority="31" operator="greaterThan">
      <formula>130</formula>
    </cfRule>
  </conditionalFormatting>
  <conditionalFormatting sqref="F10">
    <cfRule type="cellIs" dxfId="17" priority="36" operator="greaterThan">
      <formula>130</formula>
    </cfRule>
  </conditionalFormatting>
  <conditionalFormatting sqref="F12:F25">
    <cfRule type="cellIs" dxfId="16" priority="1" operator="greaterThan">
      <formula>130</formula>
    </cfRule>
  </conditionalFormatting>
  <conditionalFormatting sqref="G12:G16">
    <cfRule type="cellIs" dxfId="15" priority="29" operator="greaterThan">
      <formula>3.5</formula>
    </cfRule>
  </conditionalFormatting>
  <conditionalFormatting sqref="G17">
    <cfRule type="cellIs" dxfId="14" priority="25" operator="greaterThan">
      <formula>250</formula>
    </cfRule>
  </conditionalFormatting>
  <conditionalFormatting sqref="G18:G25">
    <cfRule type="cellIs" dxfId="13" priority="2" operator="greaterThan">
      <formula>3.5</formula>
    </cfRule>
  </conditionalFormatting>
  <pageMargins left="0.7" right="0.7" top="0.75" bottom="0.75" header="0.3" footer="0.3"/>
  <pageSetup paperSize="1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C57" sqref="C57"/>
    </sheetView>
  </sheetViews>
  <sheetFormatPr defaultRowHeight="12.5" x14ac:dyDescent="0.25"/>
  <cols>
    <col min="1" max="1" width="1.54296875" bestFit="1" customWidth="1"/>
    <col min="2" max="2" width="16.81640625" style="22" bestFit="1" customWidth="1"/>
    <col min="3" max="3" width="8" style="20" bestFit="1" customWidth="1"/>
    <col min="4" max="4" width="1.54296875" bestFit="1" customWidth="1"/>
    <col min="5" max="5" width="8.7265625" style="21" bestFit="1" customWidth="1"/>
    <col min="6" max="6" width="1.54296875" bestFit="1" customWidth="1"/>
  </cols>
  <sheetData>
    <row r="1" spans="1:6" ht="13" x14ac:dyDescent="0.3">
      <c r="C1" s="33">
        <f>AVERAGE(C4:C81)</f>
        <v>114.90384615384616</v>
      </c>
      <c r="D1" s="34" t="s">
        <v>32</v>
      </c>
      <c r="E1" s="33">
        <f>AVERAGE(E4:E157)</f>
        <v>71.692307692307693</v>
      </c>
    </row>
    <row r="2" spans="1:6" ht="13" x14ac:dyDescent="0.3">
      <c r="B2" s="41" t="s">
        <v>114</v>
      </c>
      <c r="C2" s="20">
        <v>120</v>
      </c>
      <c r="D2" s="25" t="s">
        <v>32</v>
      </c>
      <c r="E2" s="21">
        <v>80</v>
      </c>
      <c r="F2" t="s">
        <v>30</v>
      </c>
    </row>
    <row r="3" spans="1:6" ht="13" x14ac:dyDescent="0.3">
      <c r="A3" t="s">
        <v>30</v>
      </c>
      <c r="B3" s="28" t="s">
        <v>33</v>
      </c>
      <c r="C3" s="29" t="s">
        <v>29</v>
      </c>
      <c r="D3" s="30"/>
      <c r="E3" s="31" t="s">
        <v>31</v>
      </c>
    </row>
    <row r="4" spans="1:6" ht="13" x14ac:dyDescent="0.3">
      <c r="B4" s="22">
        <v>39114</v>
      </c>
      <c r="C4" s="20">
        <v>114</v>
      </c>
      <c r="D4" s="25" t="s">
        <v>32</v>
      </c>
      <c r="E4" s="21">
        <v>78</v>
      </c>
    </row>
    <row r="5" spans="1:6" ht="13" x14ac:dyDescent="0.3">
      <c r="B5" s="26">
        <v>39142</v>
      </c>
      <c r="C5" s="23">
        <v>116</v>
      </c>
      <c r="D5" s="27" t="s">
        <v>32</v>
      </c>
      <c r="E5" s="24">
        <v>70</v>
      </c>
    </row>
    <row r="6" spans="1:6" ht="13" x14ac:dyDescent="0.3">
      <c r="B6" s="22">
        <v>39177</v>
      </c>
      <c r="C6" s="20">
        <v>100</v>
      </c>
      <c r="D6" s="25" t="s">
        <v>32</v>
      </c>
      <c r="E6" s="21">
        <v>64</v>
      </c>
    </row>
    <row r="7" spans="1:6" ht="13" x14ac:dyDescent="0.3">
      <c r="B7" s="26">
        <v>39240</v>
      </c>
      <c r="C7" s="23">
        <v>106</v>
      </c>
      <c r="D7" s="27" t="s">
        <v>32</v>
      </c>
      <c r="E7" s="24">
        <v>78</v>
      </c>
    </row>
    <row r="8" spans="1:6" ht="13" x14ac:dyDescent="0.3">
      <c r="B8" s="22">
        <v>39296</v>
      </c>
      <c r="C8" s="20">
        <v>110</v>
      </c>
      <c r="D8" s="25" t="s">
        <v>32</v>
      </c>
      <c r="E8" s="21">
        <v>78</v>
      </c>
    </row>
    <row r="9" spans="1:6" ht="13" x14ac:dyDescent="0.3">
      <c r="B9" s="26">
        <v>39331</v>
      </c>
      <c r="C9" s="23">
        <v>100</v>
      </c>
      <c r="D9" s="27" t="s">
        <v>32</v>
      </c>
      <c r="E9" s="24">
        <v>62</v>
      </c>
    </row>
    <row r="10" spans="1:6" ht="13" x14ac:dyDescent="0.3">
      <c r="B10" s="22">
        <v>39450</v>
      </c>
      <c r="C10" s="20">
        <v>100</v>
      </c>
      <c r="D10" s="25" t="s">
        <v>32</v>
      </c>
      <c r="E10" s="21">
        <v>68</v>
      </c>
    </row>
    <row r="11" spans="1:6" ht="13" x14ac:dyDescent="0.3">
      <c r="B11" s="26">
        <v>39485</v>
      </c>
      <c r="C11" s="23">
        <v>100</v>
      </c>
      <c r="D11" s="27" t="s">
        <v>32</v>
      </c>
      <c r="E11" s="24">
        <v>58</v>
      </c>
    </row>
    <row r="12" spans="1:6" ht="13" x14ac:dyDescent="0.3">
      <c r="B12" s="22">
        <v>39611</v>
      </c>
      <c r="C12" s="20">
        <v>98</v>
      </c>
      <c r="D12" s="25" t="s">
        <v>32</v>
      </c>
      <c r="E12" s="21">
        <v>60</v>
      </c>
    </row>
    <row r="13" spans="1:6" ht="13" x14ac:dyDescent="0.3">
      <c r="B13" s="26">
        <v>39632</v>
      </c>
      <c r="C13" s="23">
        <v>100</v>
      </c>
      <c r="D13" s="27" t="s">
        <v>32</v>
      </c>
      <c r="E13" s="24">
        <v>60</v>
      </c>
    </row>
    <row r="14" spans="1:6" ht="13" x14ac:dyDescent="0.3">
      <c r="B14" s="22">
        <v>39695</v>
      </c>
      <c r="C14" s="20">
        <v>92</v>
      </c>
      <c r="D14" s="25" t="s">
        <v>32</v>
      </c>
      <c r="E14" s="21">
        <v>58</v>
      </c>
    </row>
    <row r="15" spans="1:6" ht="13" x14ac:dyDescent="0.3">
      <c r="B15" s="26">
        <v>39758</v>
      </c>
      <c r="C15" s="23">
        <v>110</v>
      </c>
      <c r="D15" s="27" t="s">
        <v>32</v>
      </c>
      <c r="E15" s="24">
        <v>78</v>
      </c>
    </row>
    <row r="16" spans="1:6" ht="13" x14ac:dyDescent="0.3">
      <c r="B16" s="22">
        <v>39786</v>
      </c>
      <c r="C16" s="20">
        <v>130</v>
      </c>
      <c r="D16" s="25" t="s">
        <v>32</v>
      </c>
      <c r="E16" s="21">
        <v>70</v>
      </c>
    </row>
    <row r="17" spans="2:5" ht="13" x14ac:dyDescent="0.3">
      <c r="B17" s="26">
        <v>39821</v>
      </c>
      <c r="C17" s="23">
        <v>120</v>
      </c>
      <c r="D17" s="27" t="s">
        <v>32</v>
      </c>
      <c r="E17" s="24">
        <v>90</v>
      </c>
    </row>
    <row r="18" spans="2:5" ht="13" x14ac:dyDescent="0.3">
      <c r="B18" s="22">
        <v>39821</v>
      </c>
      <c r="C18" s="20">
        <v>122</v>
      </c>
      <c r="D18" s="25" t="s">
        <v>32</v>
      </c>
      <c r="E18" s="21">
        <v>86</v>
      </c>
    </row>
    <row r="19" spans="2:5" ht="13" x14ac:dyDescent="0.3">
      <c r="B19" s="26">
        <v>39849</v>
      </c>
      <c r="C19" s="23">
        <v>114</v>
      </c>
      <c r="D19" s="27" t="s">
        <v>32</v>
      </c>
      <c r="E19" s="24">
        <v>74</v>
      </c>
    </row>
    <row r="20" spans="2:5" ht="13" x14ac:dyDescent="0.3">
      <c r="B20" s="22">
        <v>39877</v>
      </c>
      <c r="C20" s="20">
        <v>110</v>
      </c>
      <c r="D20" s="25" t="s">
        <v>32</v>
      </c>
      <c r="E20" s="21">
        <v>72</v>
      </c>
    </row>
    <row r="21" spans="2:5" ht="13" x14ac:dyDescent="0.3">
      <c r="B21" s="26">
        <v>39940</v>
      </c>
      <c r="C21" s="23">
        <v>102</v>
      </c>
      <c r="D21" s="27" t="s">
        <v>32</v>
      </c>
      <c r="E21" s="24">
        <v>72</v>
      </c>
    </row>
    <row r="22" spans="2:5" ht="13" x14ac:dyDescent="0.3">
      <c r="B22" s="22">
        <v>39996</v>
      </c>
      <c r="C22" s="20">
        <v>90</v>
      </c>
      <c r="D22" s="25" t="s">
        <v>32</v>
      </c>
      <c r="E22" s="21">
        <v>60</v>
      </c>
    </row>
    <row r="23" spans="2:5" ht="13" x14ac:dyDescent="0.3">
      <c r="B23" s="26">
        <v>40038</v>
      </c>
      <c r="C23" s="23">
        <v>112</v>
      </c>
      <c r="D23" s="27" t="s">
        <v>32</v>
      </c>
      <c r="E23" s="24">
        <v>68</v>
      </c>
    </row>
    <row r="24" spans="2:5" ht="13" x14ac:dyDescent="0.3">
      <c r="B24" s="22">
        <v>40059</v>
      </c>
      <c r="C24" s="20">
        <v>110</v>
      </c>
      <c r="D24" s="25" t="s">
        <v>32</v>
      </c>
      <c r="E24" s="21">
        <v>70</v>
      </c>
    </row>
    <row r="25" spans="2:5" ht="13" x14ac:dyDescent="0.3">
      <c r="B25" s="26">
        <v>40213</v>
      </c>
      <c r="C25" s="23">
        <v>110</v>
      </c>
      <c r="D25" s="27" t="s">
        <v>32</v>
      </c>
      <c r="E25" s="24">
        <v>66</v>
      </c>
    </row>
    <row r="26" spans="2:5" ht="13" x14ac:dyDescent="0.3">
      <c r="B26" s="22">
        <v>40241</v>
      </c>
      <c r="C26" s="20">
        <v>130</v>
      </c>
      <c r="D26" s="25" t="s">
        <v>32</v>
      </c>
      <c r="E26" s="21">
        <v>78</v>
      </c>
    </row>
    <row r="27" spans="2:5" ht="13" x14ac:dyDescent="0.3">
      <c r="B27" s="26">
        <v>40269</v>
      </c>
      <c r="C27" s="23">
        <v>124</v>
      </c>
      <c r="D27" s="27" t="s">
        <v>32</v>
      </c>
      <c r="E27" s="24">
        <v>78</v>
      </c>
    </row>
    <row r="28" spans="2:5" ht="13" x14ac:dyDescent="0.3">
      <c r="B28" s="22">
        <v>40304</v>
      </c>
      <c r="C28" s="20">
        <v>120</v>
      </c>
      <c r="D28" s="25" t="s">
        <v>32</v>
      </c>
      <c r="E28" s="21">
        <v>68</v>
      </c>
    </row>
    <row r="29" spans="2:5" ht="13" x14ac:dyDescent="0.3">
      <c r="B29" s="26">
        <v>40339</v>
      </c>
      <c r="C29" s="23">
        <v>120</v>
      </c>
      <c r="D29" s="27" t="s">
        <v>32</v>
      </c>
      <c r="E29" s="24">
        <v>68</v>
      </c>
    </row>
    <row r="30" spans="2:5" ht="13" x14ac:dyDescent="0.3">
      <c r="B30" s="22">
        <v>40398</v>
      </c>
      <c r="C30" s="20">
        <v>136</v>
      </c>
      <c r="D30" s="25" t="s">
        <v>32</v>
      </c>
      <c r="E30" s="21">
        <v>84</v>
      </c>
    </row>
    <row r="31" spans="2:5" ht="13" x14ac:dyDescent="0.3">
      <c r="B31" s="26">
        <v>40486</v>
      </c>
      <c r="C31" s="23">
        <v>110</v>
      </c>
      <c r="D31" s="27" t="s">
        <v>32</v>
      </c>
      <c r="E31" s="24">
        <v>60</v>
      </c>
    </row>
    <row r="32" spans="2:5" ht="13" x14ac:dyDescent="0.3">
      <c r="B32" s="22">
        <v>40514</v>
      </c>
      <c r="C32" s="20">
        <v>120</v>
      </c>
      <c r="D32" s="25" t="s">
        <v>32</v>
      </c>
      <c r="E32" s="21">
        <v>72</v>
      </c>
    </row>
    <row r="33" spans="2:5" ht="13" x14ac:dyDescent="0.3">
      <c r="B33" s="26">
        <v>40549</v>
      </c>
      <c r="C33" s="23">
        <v>124</v>
      </c>
      <c r="D33" s="27" t="s">
        <v>32</v>
      </c>
      <c r="E33" s="24">
        <v>76</v>
      </c>
    </row>
    <row r="34" spans="2:5" ht="13" x14ac:dyDescent="0.3">
      <c r="B34" s="22">
        <v>40577</v>
      </c>
      <c r="C34" s="20">
        <v>118</v>
      </c>
      <c r="D34" s="25" t="s">
        <v>32</v>
      </c>
      <c r="E34" s="21">
        <v>80</v>
      </c>
    </row>
    <row r="35" spans="2:5" ht="13" x14ac:dyDescent="0.3">
      <c r="B35" s="26">
        <v>40605</v>
      </c>
      <c r="C35" s="23">
        <v>102</v>
      </c>
      <c r="D35" s="27" t="s">
        <v>32</v>
      </c>
      <c r="E35" s="24">
        <v>70</v>
      </c>
    </row>
    <row r="36" spans="2:5" ht="13" x14ac:dyDescent="0.3">
      <c r="B36" s="22">
        <v>40668</v>
      </c>
      <c r="C36" s="20">
        <v>120</v>
      </c>
      <c r="D36" s="25" t="s">
        <v>32</v>
      </c>
      <c r="E36" s="21">
        <v>60</v>
      </c>
    </row>
    <row r="37" spans="2:5" ht="13" x14ac:dyDescent="0.3">
      <c r="B37" s="26">
        <v>40696</v>
      </c>
      <c r="C37" s="23">
        <v>112</v>
      </c>
      <c r="D37" s="27" t="s">
        <v>32</v>
      </c>
      <c r="E37" s="24">
        <v>68</v>
      </c>
    </row>
    <row r="38" spans="2:5" ht="13" x14ac:dyDescent="0.3">
      <c r="B38" s="22">
        <v>40731</v>
      </c>
      <c r="C38" s="20">
        <v>110</v>
      </c>
      <c r="D38" s="25" t="s">
        <v>32</v>
      </c>
      <c r="E38" s="21">
        <v>58</v>
      </c>
    </row>
    <row r="39" spans="2:5" ht="13" x14ac:dyDescent="0.3">
      <c r="B39" s="26">
        <v>40850</v>
      </c>
      <c r="C39" s="23">
        <v>120</v>
      </c>
      <c r="D39" s="27" t="s">
        <v>32</v>
      </c>
      <c r="E39" s="24">
        <v>60</v>
      </c>
    </row>
    <row r="40" spans="2:5" ht="13" x14ac:dyDescent="0.3">
      <c r="B40" s="22">
        <v>40878</v>
      </c>
      <c r="C40" s="20">
        <v>118</v>
      </c>
      <c r="D40" s="25" t="s">
        <v>32</v>
      </c>
      <c r="E40" s="21">
        <v>70</v>
      </c>
    </row>
    <row r="41" spans="2:5" ht="13" x14ac:dyDescent="0.3">
      <c r="B41" s="26">
        <v>40941</v>
      </c>
      <c r="C41" s="23">
        <v>140</v>
      </c>
      <c r="D41" s="27" t="s">
        <v>32</v>
      </c>
      <c r="E41" s="24">
        <v>80</v>
      </c>
    </row>
    <row r="42" spans="2:5" ht="13" x14ac:dyDescent="0.3">
      <c r="B42" s="22">
        <v>41011</v>
      </c>
      <c r="C42" s="20">
        <v>126</v>
      </c>
      <c r="D42" s="25" t="s">
        <v>32</v>
      </c>
      <c r="E42" s="21">
        <v>82</v>
      </c>
    </row>
    <row r="43" spans="2:5" ht="13" x14ac:dyDescent="0.3">
      <c r="B43" s="26">
        <v>41067</v>
      </c>
      <c r="C43" s="23">
        <v>140</v>
      </c>
      <c r="D43" s="27" t="s">
        <v>32</v>
      </c>
      <c r="E43" s="24">
        <v>80</v>
      </c>
    </row>
    <row r="44" spans="2:5" ht="13" x14ac:dyDescent="0.3">
      <c r="B44" s="22">
        <v>41158</v>
      </c>
      <c r="C44" s="20">
        <v>112</v>
      </c>
      <c r="D44" s="25" t="s">
        <v>32</v>
      </c>
      <c r="E44" s="21">
        <v>78</v>
      </c>
    </row>
    <row r="45" spans="2:5" ht="13" x14ac:dyDescent="0.3">
      <c r="B45" s="26">
        <v>41249</v>
      </c>
      <c r="C45" s="23">
        <v>130</v>
      </c>
      <c r="D45" s="27" t="s">
        <v>32</v>
      </c>
      <c r="E45" s="24">
        <v>80</v>
      </c>
    </row>
    <row r="46" spans="2:5" ht="13" x14ac:dyDescent="0.3">
      <c r="B46" s="22">
        <v>41277</v>
      </c>
      <c r="C46" s="20">
        <v>130</v>
      </c>
      <c r="D46" s="25" t="s">
        <v>32</v>
      </c>
      <c r="E46" s="21">
        <v>80</v>
      </c>
    </row>
    <row r="47" spans="2:5" ht="13" x14ac:dyDescent="0.3">
      <c r="B47" s="26">
        <v>41312</v>
      </c>
      <c r="C47" s="23">
        <v>120</v>
      </c>
      <c r="D47" s="27" t="s">
        <v>32</v>
      </c>
      <c r="E47" s="24">
        <v>80</v>
      </c>
    </row>
    <row r="48" spans="2:5" ht="13" x14ac:dyDescent="0.3">
      <c r="B48" s="22">
        <v>41340</v>
      </c>
      <c r="C48" s="20">
        <v>120</v>
      </c>
      <c r="D48" s="25" t="s">
        <v>32</v>
      </c>
      <c r="E48" s="21">
        <v>80</v>
      </c>
    </row>
    <row r="49" spans="2:5" ht="13" x14ac:dyDescent="0.3">
      <c r="B49" s="26">
        <v>41373</v>
      </c>
      <c r="C49" s="23">
        <v>102</v>
      </c>
      <c r="D49" s="27" t="s">
        <v>32</v>
      </c>
      <c r="E49" s="24">
        <v>70</v>
      </c>
    </row>
    <row r="50" spans="2:5" ht="13" x14ac:dyDescent="0.3">
      <c r="B50" s="22">
        <v>41704</v>
      </c>
      <c r="C50" s="20">
        <v>100</v>
      </c>
      <c r="D50" s="25" t="s">
        <v>32</v>
      </c>
      <c r="E50" s="21">
        <v>70</v>
      </c>
    </row>
    <row r="51" spans="2:5" ht="13" x14ac:dyDescent="0.3">
      <c r="B51" s="26">
        <v>41732</v>
      </c>
      <c r="C51" s="23">
        <v>100</v>
      </c>
      <c r="D51" s="27" t="s">
        <v>32</v>
      </c>
      <c r="E51" s="24">
        <v>60</v>
      </c>
    </row>
    <row r="52" spans="2:5" ht="13" x14ac:dyDescent="0.3">
      <c r="B52" s="22">
        <v>41773</v>
      </c>
      <c r="C52" s="20">
        <v>102</v>
      </c>
      <c r="D52" s="25" t="s">
        <v>32</v>
      </c>
      <c r="E52" s="21">
        <v>62</v>
      </c>
    </row>
    <row r="53" spans="2:5" ht="13" x14ac:dyDescent="0.3">
      <c r="B53" s="26">
        <v>41795</v>
      </c>
      <c r="C53" s="23">
        <v>120</v>
      </c>
      <c r="D53" s="27" t="s">
        <v>32</v>
      </c>
      <c r="E53" s="24">
        <v>70</v>
      </c>
    </row>
    <row r="54" spans="2:5" x14ac:dyDescent="0.25">
      <c r="B54" s="22">
        <v>42838</v>
      </c>
      <c r="C54" s="20">
        <v>130</v>
      </c>
      <c r="E54" s="21">
        <v>82</v>
      </c>
    </row>
    <row r="55" spans="2:5" ht="13" x14ac:dyDescent="0.3">
      <c r="B55" s="22">
        <v>44690</v>
      </c>
      <c r="C55" s="20">
        <v>153</v>
      </c>
      <c r="D55" s="25" t="s">
        <v>32</v>
      </c>
      <c r="E55" s="21">
        <v>84</v>
      </c>
    </row>
  </sheetData>
  <phoneticPr fontId="2" type="noConversion"/>
  <conditionalFormatting sqref="C4:C53">
    <cfRule type="cellIs" dxfId="12" priority="3" operator="greaterThan">
      <formula>$C$2</formula>
    </cfRule>
  </conditionalFormatting>
  <conditionalFormatting sqref="E4:E53">
    <cfRule type="cellIs" dxfId="11" priority="1" operator="greaterThan">
      <formula>$E$2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53"/>
  <sheetViews>
    <sheetView workbookViewId="0">
      <selection activeCell="R17" sqref="R17"/>
    </sheetView>
  </sheetViews>
  <sheetFormatPr defaultRowHeight="12.5" x14ac:dyDescent="0.25"/>
  <cols>
    <col min="1" max="1" width="1.54296875" bestFit="1" customWidth="1"/>
    <col min="18" max="18" width="10.7265625" customWidth="1"/>
    <col min="19" max="19" width="3.26953125" customWidth="1"/>
  </cols>
  <sheetData>
    <row r="1" spans="1:19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9" x14ac:dyDescent="0.25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9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9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9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9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101" t="s">
        <v>147</v>
      </c>
    </row>
    <row r="7" spans="1:19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00" t="s">
        <v>148</v>
      </c>
      <c r="P7" s="99" t="s">
        <v>149</v>
      </c>
    </row>
    <row r="8" spans="1:19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0" t="s">
        <v>150</v>
      </c>
      <c r="P8" s="98" t="s">
        <v>152</v>
      </c>
    </row>
    <row r="9" spans="1:19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9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69" t="s">
        <v>141</v>
      </c>
      <c r="R10">
        <v>185</v>
      </c>
    </row>
    <row r="11" spans="1:19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74"/>
      <c r="R11" s="77">
        <v>45909</v>
      </c>
      <c r="S11" s="70"/>
    </row>
    <row r="12" spans="1:19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75"/>
      <c r="R12" s="75"/>
    </row>
    <row r="13" spans="1:19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9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9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9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9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9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9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9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9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9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9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9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9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R25" s="71"/>
      <c r="S25" s="71"/>
    </row>
    <row r="26" spans="1:19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9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9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9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9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9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9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4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14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1:14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4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1:14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4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1:14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1:14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1:14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1:14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1:14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1:14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1:14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4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1:14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1:14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4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1:14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1:14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1:14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1:14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1:14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1:14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14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14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4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1:14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4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1:14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4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4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  <row r="112" spans="1:14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1:14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1:14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1:14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1:14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  <row r="118" spans="1:14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1:14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</row>
    <row r="120" spans="1:14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</row>
    <row r="121" spans="1:14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1:14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</row>
    <row r="125" spans="1:14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1:14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</row>
    <row r="128" spans="1:14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</row>
    <row r="129" spans="1:14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1:14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</row>
    <row r="132" spans="1:14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</row>
    <row r="133" spans="1:14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</row>
    <row r="134" spans="1:14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</row>
    <row r="135" spans="1:14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</row>
    <row r="136" spans="1:14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</row>
    <row r="138" spans="1:14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1:14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0" spans="1:14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</row>
    <row r="141" spans="1:14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1:14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</row>
    <row r="143" spans="1:14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</row>
    <row r="144" spans="1:14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</row>
    <row r="145" spans="1:14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</row>
    <row r="146" spans="1:14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</row>
    <row r="147" spans="1:14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</row>
    <row r="148" spans="1:14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</row>
    <row r="149" spans="1:14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</row>
    <row r="150" spans="1:14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</row>
    <row r="151" spans="1:14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</row>
    <row r="152" spans="1:14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</row>
    <row r="153" spans="1:14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</row>
    <row r="154" spans="1:14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</row>
    <row r="155" spans="1:14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</row>
    <row r="156" spans="1:14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</row>
    <row r="157" spans="1:14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</row>
    <row r="158" spans="1:14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</row>
    <row r="159" spans="1:14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</row>
    <row r="160" spans="1:14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</row>
    <row r="161" spans="1:14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</row>
    <row r="162" spans="1:14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</row>
    <row r="163" spans="1:14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</row>
    <row r="164" spans="1:14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</row>
    <row r="165" spans="1:14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</row>
    <row r="166" spans="1:14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</row>
    <row r="167" spans="1:14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</row>
    <row r="168" spans="1:14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</row>
    <row r="169" spans="1:14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</row>
    <row r="170" spans="1:14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</row>
    <row r="171" spans="1:14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</row>
    <row r="172" spans="1:14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</row>
    <row r="173" spans="1:14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</row>
    <row r="174" spans="1:14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</row>
    <row r="175" spans="1:14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</row>
    <row r="176" spans="1:14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</row>
    <row r="177" spans="1:14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</row>
    <row r="178" spans="1:14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</row>
    <row r="179" spans="1:14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</row>
    <row r="180" spans="1:14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</row>
    <row r="181" spans="1:14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</row>
    <row r="182" spans="1:14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</row>
    <row r="183" spans="1:14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</row>
    <row r="184" spans="1:14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</row>
    <row r="185" spans="1:14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</row>
    <row r="186" spans="1:14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</row>
    <row r="187" spans="1:14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</row>
    <row r="188" spans="1:14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</row>
    <row r="189" spans="1:14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</row>
    <row r="190" spans="1:14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</row>
    <row r="191" spans="1:14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</row>
    <row r="192" spans="1:14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</row>
    <row r="193" spans="1:14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</row>
    <row r="194" spans="1:14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</row>
    <row r="195" spans="1:14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</row>
    <row r="196" spans="1:14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</row>
    <row r="197" spans="1:14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</row>
    <row r="198" spans="1:14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</row>
    <row r="199" spans="1:14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</row>
    <row r="200" spans="1:14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</row>
    <row r="201" spans="1:14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1:14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</row>
    <row r="203" spans="1:14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</row>
    <row r="204" spans="1:14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</row>
    <row r="205" spans="1:14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</row>
    <row r="206" spans="1:14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</row>
    <row r="207" spans="1:14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</row>
    <row r="208" spans="1:14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</row>
    <row r="209" spans="1:14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</row>
    <row r="210" spans="1:14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</row>
    <row r="211" spans="1:14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</row>
    <row r="212" spans="1:14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</row>
    <row r="213" spans="1:14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</row>
    <row r="214" spans="1:14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</row>
    <row r="215" spans="1:14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</row>
    <row r="216" spans="1:14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</row>
    <row r="217" spans="1:14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</row>
    <row r="218" spans="1:14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</row>
    <row r="219" spans="1:14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</row>
    <row r="220" spans="1:14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</row>
    <row r="221" spans="1:14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</row>
    <row r="222" spans="1:14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</row>
    <row r="223" spans="1:14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</row>
    <row r="224" spans="1:14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</row>
    <row r="225" spans="1:14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</row>
    <row r="226" spans="1:14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</row>
    <row r="227" spans="1:14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</row>
    <row r="228" spans="1:14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</row>
    <row r="229" spans="1:14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</row>
    <row r="230" spans="1:14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</row>
    <row r="231" spans="1:14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</row>
    <row r="232" spans="1:14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</row>
    <row r="233" spans="1:14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</row>
    <row r="234" spans="1:14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</row>
    <row r="235" spans="1:14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</row>
    <row r="236" spans="1:14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</row>
    <row r="237" spans="1:14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</row>
    <row r="238" spans="1:14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</row>
    <row r="239" spans="1:14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</row>
    <row r="240" spans="1:14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</row>
    <row r="241" spans="1:14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</row>
    <row r="242" spans="1:14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</row>
    <row r="243" spans="1:14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</row>
    <row r="244" spans="1:14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</row>
    <row r="245" spans="1:14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</row>
    <row r="246" spans="1:14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</row>
    <row r="247" spans="1:14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</row>
    <row r="248" spans="1:14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</row>
    <row r="249" spans="1:14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</row>
    <row r="250" spans="1:14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</row>
    <row r="251" spans="1:14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</row>
    <row r="252" spans="1:14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</row>
    <row r="253" spans="1:14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</row>
  </sheetData>
  <hyperlinks>
    <hyperlink ref="P7" r:id="rId1" xr:uid="{00000000-0004-0000-0300-000000000000}"/>
  </hyperlinks>
  <pageMargins left="0.25" right="0.25" top="0.75" bottom="0.75" header="0.3" footer="0.3"/>
  <pageSetup scale="86" fitToHeight="0" orientation="portrait" r:id="rId2"/>
  <rowBreaks count="1" manualBreakCount="1">
    <brk id="62" max="16383" man="1"/>
  </rowBreaks>
  <colBreaks count="1" manualBreakCount="1">
    <brk id="13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1"/>
  <sheetViews>
    <sheetView workbookViewId="0">
      <selection activeCell="N117" sqref="N116:N117"/>
    </sheetView>
  </sheetViews>
  <sheetFormatPr defaultRowHeight="12.5" x14ac:dyDescent="0.25"/>
  <cols>
    <col min="1" max="1" width="1.54296875" bestFit="1" customWidth="1"/>
  </cols>
  <sheetData>
    <row r="1" spans="1:13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1:13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</row>
    <row r="64" spans="1:13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13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13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13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</row>
    <row r="68" spans="1:13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</row>
    <row r="69" spans="1:13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</row>
    <row r="70" spans="1:13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</row>
    <row r="71" spans="1:13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</row>
    <row r="72" spans="1:13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</row>
    <row r="73" spans="1:13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</row>
    <row r="74" spans="1:13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</row>
    <row r="75" spans="1:13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3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3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</row>
    <row r="78" spans="1:13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</row>
    <row r="79" spans="1:13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</row>
    <row r="80" spans="1:13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</row>
    <row r="81" spans="1:13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1:13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1:13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1:13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</row>
    <row r="86" spans="1:13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</row>
    <row r="87" spans="1:13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1:13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1:13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1:13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1:13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13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</row>
    <row r="93" spans="1:13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3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3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3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1:13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</row>
    <row r="99" spans="1:13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  <row r="100" spans="1:13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13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</row>
    <row r="102" spans="1:13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1:13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</row>
    <row r="104" spans="1:13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</row>
    <row r="105" spans="1:13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</row>
    <row r="106" spans="1:13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</row>
    <row r="107" spans="1:13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</row>
    <row r="108" spans="1:13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</row>
    <row r="109" spans="1:13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</row>
    <row r="110" spans="1:13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</row>
    <row r="119" spans="1:13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</row>
    <row r="120" spans="1:13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</row>
    <row r="121" spans="1:13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4170-D745-4440-8E3B-17873D8FC106}">
  <dimension ref="A2:V6"/>
  <sheetViews>
    <sheetView workbookViewId="0">
      <selection activeCell="S31" sqref="S31"/>
    </sheetView>
  </sheetViews>
  <sheetFormatPr defaultRowHeight="12.5" x14ac:dyDescent="0.25"/>
  <cols>
    <col min="1" max="1" width="1.54296875" bestFit="1" customWidth="1"/>
    <col min="2" max="2" width="17.453125" bestFit="1" customWidth="1"/>
    <col min="3" max="21" width="5" bestFit="1" customWidth="1"/>
    <col min="22" max="22" width="4.81640625" bestFit="1" customWidth="1"/>
  </cols>
  <sheetData>
    <row r="2" spans="1:22" ht="13.5" thickBot="1" x14ac:dyDescent="0.35">
      <c r="B2" s="16" t="s">
        <v>26</v>
      </c>
      <c r="C2" s="18">
        <v>2007</v>
      </c>
      <c r="D2" s="17">
        <v>2008</v>
      </c>
      <c r="E2" s="18">
        <v>2009</v>
      </c>
      <c r="F2" s="17">
        <v>2010</v>
      </c>
      <c r="G2" s="18">
        <v>2011</v>
      </c>
      <c r="H2" s="50">
        <v>2012</v>
      </c>
      <c r="I2" s="18">
        <v>2013</v>
      </c>
      <c r="J2" s="17">
        <v>2014</v>
      </c>
      <c r="K2" s="18">
        <v>2015</v>
      </c>
      <c r="L2" s="17">
        <v>2016</v>
      </c>
      <c r="M2" s="18">
        <v>2017</v>
      </c>
      <c r="N2" s="73">
        <v>2017</v>
      </c>
      <c r="O2" s="58">
        <v>2018</v>
      </c>
      <c r="P2" s="17">
        <v>2019</v>
      </c>
      <c r="Q2" s="18">
        <v>2020</v>
      </c>
      <c r="R2" s="58">
        <v>2021</v>
      </c>
      <c r="S2" s="58">
        <v>2022</v>
      </c>
      <c r="T2" s="58">
        <v>2023</v>
      </c>
      <c r="U2" s="58">
        <v>2024</v>
      </c>
      <c r="V2" s="58">
        <v>2025</v>
      </c>
    </row>
    <row r="3" spans="1:22" ht="13.5" thickBot="1" x14ac:dyDescent="0.35">
      <c r="A3" t="s">
        <v>30</v>
      </c>
      <c r="B3" s="2" t="s">
        <v>0</v>
      </c>
      <c r="C3" s="4">
        <v>96</v>
      </c>
      <c r="D3" s="4">
        <v>91</v>
      </c>
      <c r="E3" s="4">
        <v>98</v>
      </c>
      <c r="F3" s="4">
        <v>100</v>
      </c>
      <c r="G3" s="4">
        <v>101</v>
      </c>
      <c r="H3" s="4">
        <v>103</v>
      </c>
      <c r="I3" s="4">
        <v>96</v>
      </c>
      <c r="J3" s="40">
        <v>101</v>
      </c>
      <c r="K3" s="40">
        <v>94</v>
      </c>
      <c r="L3" s="40">
        <v>97</v>
      </c>
      <c r="M3" s="40">
        <v>91</v>
      </c>
      <c r="N3" s="40">
        <v>91</v>
      </c>
      <c r="O3" s="40">
        <v>104</v>
      </c>
      <c r="P3" s="40">
        <v>97</v>
      </c>
      <c r="Q3" s="40">
        <v>101</v>
      </c>
      <c r="R3" s="40">
        <v>93</v>
      </c>
      <c r="S3" s="40">
        <v>104</v>
      </c>
      <c r="T3" s="51">
        <v>111</v>
      </c>
      <c r="U3" s="40">
        <v>96</v>
      </c>
      <c r="V3" s="111">
        <v>103</v>
      </c>
    </row>
    <row r="4" spans="1:22" ht="13.5" thickBot="1" x14ac:dyDescent="0.35">
      <c r="B4" s="1" t="s">
        <v>1</v>
      </c>
      <c r="C4" s="6"/>
      <c r="D4" s="5">
        <v>5.3</v>
      </c>
      <c r="E4" s="6">
        <v>5.4</v>
      </c>
      <c r="F4" s="5">
        <v>5.5</v>
      </c>
      <c r="G4" s="6">
        <v>5.3</v>
      </c>
      <c r="H4" s="5">
        <v>5.5</v>
      </c>
      <c r="I4" s="6">
        <v>5.4</v>
      </c>
      <c r="J4" s="56">
        <v>5.6</v>
      </c>
      <c r="K4" s="5">
        <v>5.3</v>
      </c>
      <c r="L4" s="39">
        <v>5.4</v>
      </c>
      <c r="M4" s="56">
        <v>5.6</v>
      </c>
      <c r="N4" s="39">
        <v>5.2</v>
      </c>
      <c r="O4" s="5">
        <v>5.2</v>
      </c>
      <c r="P4" s="5">
        <v>5.3</v>
      </c>
      <c r="Q4" s="5">
        <v>5.3</v>
      </c>
      <c r="R4" s="5">
        <v>5.3</v>
      </c>
      <c r="S4" s="56">
        <v>5.6</v>
      </c>
      <c r="T4" s="5">
        <v>5.5</v>
      </c>
      <c r="U4" s="5">
        <v>5.4</v>
      </c>
      <c r="V4" s="112">
        <v>5.5</v>
      </c>
    </row>
    <row r="5" spans="1:22" ht="13" x14ac:dyDescent="0.3">
      <c r="B5" s="53" t="s">
        <v>159</v>
      </c>
      <c r="C5" s="57">
        <v>100</v>
      </c>
      <c r="D5" s="57">
        <v>100</v>
      </c>
      <c r="E5" s="57">
        <v>100</v>
      </c>
      <c r="F5" s="57">
        <v>100</v>
      </c>
      <c r="G5" s="57">
        <v>100</v>
      </c>
      <c r="H5" s="57">
        <v>100</v>
      </c>
      <c r="I5" s="57">
        <v>100</v>
      </c>
      <c r="J5" s="57">
        <v>100</v>
      </c>
      <c r="K5" s="57">
        <v>100</v>
      </c>
      <c r="L5" s="57">
        <v>100</v>
      </c>
      <c r="M5" s="57">
        <v>100</v>
      </c>
      <c r="N5" s="57">
        <v>100</v>
      </c>
      <c r="O5" s="57">
        <v>100</v>
      </c>
      <c r="P5" s="57">
        <v>100</v>
      </c>
      <c r="Q5" s="57">
        <v>100</v>
      </c>
      <c r="R5" s="57">
        <v>100</v>
      </c>
      <c r="S5" s="57">
        <v>100</v>
      </c>
      <c r="T5" s="57">
        <v>100</v>
      </c>
      <c r="U5" s="57">
        <v>100</v>
      </c>
      <c r="V5" s="57">
        <v>100</v>
      </c>
    </row>
    <row r="6" spans="1:22" ht="13" x14ac:dyDescent="0.3">
      <c r="B6" s="1" t="s">
        <v>160</v>
      </c>
      <c r="C6">
        <v>5.6</v>
      </c>
      <c r="D6">
        <v>5.6</v>
      </c>
      <c r="E6">
        <v>5.6</v>
      </c>
      <c r="F6">
        <v>5.6</v>
      </c>
      <c r="G6">
        <v>5.6</v>
      </c>
      <c r="H6">
        <v>5.6</v>
      </c>
      <c r="I6">
        <v>5.6</v>
      </c>
      <c r="J6">
        <v>5.6</v>
      </c>
      <c r="K6">
        <v>5.6</v>
      </c>
      <c r="L6">
        <v>5.6</v>
      </c>
      <c r="M6">
        <v>5.6</v>
      </c>
      <c r="N6">
        <v>5.6</v>
      </c>
      <c r="O6">
        <v>5.6</v>
      </c>
      <c r="P6">
        <v>5.6</v>
      </c>
      <c r="Q6">
        <v>5.6</v>
      </c>
      <c r="R6">
        <v>5.6</v>
      </c>
      <c r="S6">
        <v>5.6</v>
      </c>
      <c r="T6">
        <v>5.6</v>
      </c>
      <c r="U6">
        <v>5.6</v>
      </c>
      <c r="V6">
        <v>5.6</v>
      </c>
    </row>
  </sheetData>
  <conditionalFormatting sqref="C3:I3">
    <cfRule type="cellIs" dxfId="10" priority="1" operator="lessThan">
      <formula>65</formula>
    </cfRule>
    <cfRule type="cellIs" dxfId="9" priority="2" operator="greaterThan">
      <formula>99</formula>
    </cfRule>
  </conditionalFormatting>
  <conditionalFormatting sqref="D4">
    <cfRule type="cellIs" dxfId="8" priority="6" operator="lessThan">
      <formula>4.8</formula>
    </cfRule>
    <cfRule type="cellIs" dxfId="7" priority="7" operator="greaterThan">
      <formula>5.6</formula>
    </cfRule>
  </conditionalFormatting>
  <conditionalFormatting sqref="F4">
    <cfRule type="cellIs" dxfId="6" priority="8" operator="lessThan">
      <formula>4.8</formula>
    </cfRule>
    <cfRule type="cellIs" dxfId="5" priority="9" operator="greaterThan">
      <formula>5.6</formula>
    </cfRule>
  </conditionalFormatting>
  <conditionalFormatting sqref="H4">
    <cfRule type="cellIs" dxfId="4" priority="10" operator="lessThan">
      <formula>4.8</formula>
    </cfRule>
    <cfRule type="cellIs" dxfId="3" priority="11" operator="greaterThan">
      <formula>5.6</formula>
    </cfRule>
  </conditionalFormatting>
  <conditionalFormatting sqref="J3:V3">
    <cfRule type="cellIs" dxfId="2" priority="3" operator="notBetween">
      <formula>65</formula>
      <formula>99</formula>
    </cfRule>
  </conditionalFormatting>
  <conditionalFormatting sqref="L4">
    <cfRule type="cellIs" dxfId="1" priority="5" operator="notBetween">
      <formula>4.8</formula>
      <formula>5.6</formula>
    </cfRule>
  </conditionalFormatting>
  <conditionalFormatting sqref="N4">
    <cfRule type="cellIs" dxfId="0" priority="4" operator="notBetween">
      <formula>4.8</formula>
      <formula>5.6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LabSummary</vt:lpstr>
      <vt:lpstr>lipids</vt:lpstr>
      <vt:lpstr>BloodPressure</vt:lpstr>
      <vt:lpstr>Lab Results</vt:lpstr>
      <vt:lpstr>ECG</vt:lpstr>
      <vt:lpstr>BloodSugar</vt:lpstr>
      <vt:lpstr>'Lab Results'!Print_Area</vt:lpstr>
      <vt:lpstr>LabSummary!Print_Area</vt:lpstr>
      <vt:lpstr>lipids!Print_Area</vt:lpstr>
    </vt:vector>
  </TitlesOfParts>
  <Company>Arch Coal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mblackford</dc:creator>
  <cp:lastModifiedBy>Blackford, Bret B.</cp:lastModifiedBy>
  <cp:lastPrinted>2023-07-06T21:27:11Z</cp:lastPrinted>
  <dcterms:created xsi:type="dcterms:W3CDTF">2010-04-15T16:01:42Z</dcterms:created>
  <dcterms:modified xsi:type="dcterms:W3CDTF">2025-09-23T15:43:58Z</dcterms:modified>
</cp:coreProperties>
</file>