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hcoal-my.sharepoint.com/personal/mblackford_archrsc_com/Documents/Desktop/"/>
    </mc:Choice>
  </mc:AlternateContent>
  <xr:revisionPtr revIDLastSave="55" documentId="8_{F205A69F-5565-4079-85CF-55FD60479ED7}" xr6:coauthVersionLast="47" xr6:coauthVersionMax="47" xr10:uidLastSave="{006F9183-5306-45E0-9FDE-01A5C03365A5}"/>
  <bookViews>
    <workbookView xWindow="4245" yWindow="585" windowWidth="21600" windowHeight="14160" xr2:uid="{D20A4993-922D-475D-A3F5-1741B678E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5" i="1"/>
  <c r="H21" i="1"/>
  <c r="F24" i="1"/>
  <c r="C24" i="1"/>
  <c r="F21" i="1"/>
  <c r="E21" i="1"/>
  <c r="D21" i="1"/>
  <c r="C21" i="1"/>
  <c r="F23" i="1" s="1"/>
  <c r="F13" i="1"/>
  <c r="F14" i="1" s="1"/>
  <c r="C13" i="1"/>
  <c r="C6" i="1"/>
  <c r="E13" i="1" s="1"/>
  <c r="E14" i="1" s="1"/>
  <c r="F12" i="1"/>
  <c r="E12" i="1"/>
  <c r="D12" i="1"/>
  <c r="D14" i="1" s="1"/>
  <c r="C12" i="1"/>
  <c r="E24" i="1" l="1"/>
  <c r="C14" i="1"/>
  <c r="F25" i="1"/>
  <c r="C23" i="1"/>
  <c r="C25" i="1" s="1"/>
  <c r="D23" i="1"/>
  <c r="D25" i="1" s="1"/>
  <c r="E23" i="1"/>
  <c r="E25" i="1" s="1"/>
  <c r="E29" i="1" s="1"/>
  <c r="F29" i="1" l="1"/>
  <c r="F30" i="1" s="1"/>
  <c r="C29" i="1"/>
  <c r="C30" i="1" s="1"/>
  <c r="D29" i="1"/>
  <c r="D30" i="1" s="1"/>
  <c r="E30" i="1"/>
</calcChain>
</file>

<file path=xl/sharedStrings.xml><?xml version="1.0" encoding="utf-8"?>
<sst xmlns="http://schemas.openxmlformats.org/spreadsheetml/2006/main" count="37" uniqueCount="25">
  <si>
    <t>sale of house</t>
  </si>
  <si>
    <t>Judy</t>
  </si>
  <si>
    <t>Betty</t>
  </si>
  <si>
    <t>John</t>
  </si>
  <si>
    <t>Steve</t>
  </si>
  <si>
    <r>
      <rPr>
        <b/>
        <sz val="11"/>
        <color theme="1"/>
        <rFont val="Aptos Narrow"/>
        <family val="2"/>
        <scheme val="minor"/>
      </rPr>
      <t>heirs</t>
    </r>
    <r>
      <rPr>
        <sz val="11"/>
        <color theme="1"/>
        <rFont val="Aptos Narrow"/>
        <family val="2"/>
        <scheme val="minor"/>
      </rPr>
      <t xml:space="preserve"> (owner of home)</t>
    </r>
  </si>
  <si>
    <t>Michelle &amp;
Carrie</t>
  </si>
  <si>
    <t>Warrenn
David &amp; Mike</t>
  </si>
  <si>
    <t>Warren loans to John B</t>
  </si>
  <si>
    <t>Steve loans to John B</t>
  </si>
  <si>
    <t>share in home sale</t>
  </si>
  <si>
    <t>Total loans to John B</t>
  </si>
  <si>
    <t>loans</t>
  </si>
  <si>
    <t>Amt due pre-tax</t>
  </si>
  <si>
    <t>tax burden (estimate)</t>
  </si>
  <si>
    <t>Amt due post-tax (est.)</t>
  </si>
  <si>
    <r>
      <t>(</t>
    </r>
    <r>
      <rPr>
        <b/>
        <sz val="11"/>
        <color rgb="FF7030A0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</si>
  <si>
    <t>Share net tax</t>
  </si>
  <si>
    <t>unpaid loans:</t>
  </si>
  <si>
    <t>.</t>
  </si>
  <si>
    <r>
      <t>(</t>
    </r>
    <r>
      <rPr>
        <b/>
        <sz val="11"/>
        <color rgb="FFFF0000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) pre-tax</t>
    </r>
  </si>
  <si>
    <r>
      <t>(</t>
    </r>
    <r>
      <rPr>
        <b/>
        <sz val="11"/>
        <color rgb="FFFF0000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) post-tax</t>
    </r>
  </si>
  <si>
    <r>
      <t>(</t>
    </r>
    <r>
      <rPr>
        <b/>
        <sz val="11"/>
        <color rgb="FF7030A0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 To address unpaid loans pro-rate as follows:</t>
    </r>
  </si>
  <si>
    <t>ownership</t>
  </si>
  <si>
    <t>&lt;= note: will probably also have some closing expenses which will reduce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</si>
</sst>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right"/>
    </xf>
    <xf numFmtId="8" fontId="0" fillId="0" borderId="1" xfId="0" applyNumberFormat="1" applyBorder="1"/>
    <xf numFmtId="0" fontId="0" fillId="0" borderId="5" xfId="0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/>
    <xf numFmtId="9" fontId="2" fillId="0" borderId="0" xfId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8" fontId="0" fillId="0" borderId="0" xfId="0" applyNumberFormat="1"/>
    <xf numFmtId="8" fontId="0" fillId="0" borderId="6" xfId="0" applyNumberFormat="1" applyBorder="1"/>
    <xf numFmtId="8" fontId="4" fillId="0" borderId="0" xfId="0" applyNumberFormat="1" applyFont="1"/>
    <xf numFmtId="0" fontId="4" fillId="0" borderId="0" xfId="0" applyFont="1"/>
    <xf numFmtId="8" fontId="4" fillId="0" borderId="6" xfId="0" applyNumberFormat="1" applyFont="1" applyBorder="1"/>
    <xf numFmtId="0" fontId="0" fillId="0" borderId="7" xfId="0" applyBorder="1" applyAlignment="1">
      <alignment horizontal="right"/>
    </xf>
    <xf numFmtId="8" fontId="2" fillId="0" borderId="8" xfId="0" applyNumberFormat="1" applyFont="1" applyBorder="1"/>
    <xf numFmtId="8" fontId="2" fillId="0" borderId="9" xfId="0" applyNumberFormat="1" applyFont="1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8" fontId="2" fillId="0" borderId="11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14" xfId="0" applyBorder="1"/>
    <xf numFmtId="8" fontId="2" fillId="0" borderId="0" xfId="0" applyNumberFormat="1" applyFont="1"/>
    <xf numFmtId="0" fontId="0" fillId="2" borderId="13" xfId="0" applyFill="1" applyBorder="1"/>
    <xf numFmtId="0" fontId="0" fillId="2" borderId="0" xfId="0" applyFill="1"/>
    <xf numFmtId="0" fontId="0" fillId="2" borderId="14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16" xfId="0" applyFill="1" applyBorder="1"/>
    <xf numFmtId="8" fontId="0" fillId="2" borderId="14" xfId="0" applyNumberFormat="1" applyFill="1" applyBorder="1"/>
    <xf numFmtId="0" fontId="0" fillId="3" borderId="13" xfId="0" applyFill="1" applyBorder="1"/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14" xfId="0" applyFill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4" borderId="5" xfId="0" applyFill="1" applyBorder="1" applyAlignment="1">
      <alignment horizontal="right"/>
    </xf>
    <xf numFmtId="8" fontId="6" fillId="4" borderId="0" xfId="0" applyNumberFormat="1" applyFont="1" applyFill="1"/>
    <xf numFmtId="8" fontId="6" fillId="4" borderId="6" xfId="0" applyNumberFormat="1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8" fontId="0" fillId="0" borderId="0" xfId="0" applyNumberForma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6A7A-C847-43C3-B86B-933CFA460C28}">
  <sheetPr>
    <pageSetUpPr fitToPage="1"/>
  </sheetPr>
  <dimension ref="A2:H32"/>
  <sheetViews>
    <sheetView tabSelected="1" workbookViewId="0">
      <selection activeCell="H23" sqref="H23"/>
    </sheetView>
  </sheetViews>
  <sheetFormatPr defaultRowHeight="15" x14ac:dyDescent="0.25"/>
  <cols>
    <col min="1" max="1" width="1.5703125" bestFit="1" customWidth="1"/>
    <col min="2" max="2" width="21.5703125" bestFit="1" customWidth="1"/>
    <col min="3" max="3" width="12.85546875" customWidth="1"/>
    <col min="4" max="4" width="11.28515625" customWidth="1"/>
    <col min="5" max="5" width="12" customWidth="1"/>
    <col min="6" max="6" width="11.5703125" customWidth="1"/>
    <col min="7" max="7" width="1.5703125" bestFit="1" customWidth="1"/>
    <col min="8" max="8" width="10.85546875" bestFit="1" customWidth="1"/>
  </cols>
  <sheetData>
    <row r="2" spans="1:7" x14ac:dyDescent="0.25">
      <c r="A2" s="24" t="s">
        <v>19</v>
      </c>
      <c r="B2" s="25" t="s">
        <v>0</v>
      </c>
      <c r="C2" s="26">
        <v>80000</v>
      </c>
      <c r="D2" s="51" t="s">
        <v>24</v>
      </c>
      <c r="E2" s="51"/>
      <c r="F2" s="51"/>
      <c r="G2" s="27" t="s">
        <v>19</v>
      </c>
    </row>
    <row r="3" spans="1:7" x14ac:dyDescent="0.25">
      <c r="A3" s="28"/>
      <c r="B3" s="29"/>
      <c r="D3" s="52"/>
      <c r="E3" s="52"/>
      <c r="F3" s="52"/>
      <c r="G3" s="30"/>
    </row>
    <row r="4" spans="1:7" x14ac:dyDescent="0.25">
      <c r="A4" s="28"/>
      <c r="B4" s="29" t="s">
        <v>8</v>
      </c>
      <c r="C4" s="9">
        <v>16000</v>
      </c>
      <c r="G4" s="30"/>
    </row>
    <row r="5" spans="1:7" x14ac:dyDescent="0.25">
      <c r="A5" s="28"/>
      <c r="B5" s="1" t="s">
        <v>9</v>
      </c>
      <c r="C5" s="2">
        <v>5000</v>
      </c>
      <c r="G5" s="30"/>
    </row>
    <row r="6" spans="1:7" x14ac:dyDescent="0.25">
      <c r="A6" s="28"/>
      <c r="B6" s="29" t="s">
        <v>11</v>
      </c>
      <c r="C6" s="31">
        <f>+C5+C4</f>
        <v>21000</v>
      </c>
      <c r="G6" s="30"/>
    </row>
    <row r="7" spans="1:7" ht="15.75" thickBot="1" x14ac:dyDescent="0.3">
      <c r="A7" s="39"/>
      <c r="B7" s="40"/>
      <c r="C7" s="41"/>
      <c r="D7" s="41"/>
      <c r="E7" s="41"/>
      <c r="F7" s="41"/>
      <c r="G7" s="42"/>
    </row>
    <row r="8" spans="1:7" x14ac:dyDescent="0.25">
      <c r="A8" s="39"/>
      <c r="B8" s="23" t="s">
        <v>20</v>
      </c>
      <c r="C8" s="49" t="s">
        <v>5</v>
      </c>
      <c r="D8" s="49"/>
      <c r="E8" s="49"/>
      <c r="F8" s="50"/>
      <c r="G8" s="42"/>
    </row>
    <row r="9" spans="1:7" x14ac:dyDescent="0.25">
      <c r="A9" s="39"/>
      <c r="B9" s="3"/>
      <c r="C9" s="4" t="s">
        <v>1</v>
      </c>
      <c r="D9" s="4" t="s">
        <v>2</v>
      </c>
      <c r="E9" s="4" t="s">
        <v>3</v>
      </c>
      <c r="F9" s="5" t="s">
        <v>4</v>
      </c>
      <c r="G9" s="42"/>
    </row>
    <row r="10" spans="1:7" ht="24" x14ac:dyDescent="0.25">
      <c r="A10" s="39"/>
      <c r="B10" s="3"/>
      <c r="C10" s="43" t="s">
        <v>7</v>
      </c>
      <c r="D10" s="43" t="s">
        <v>6</v>
      </c>
      <c r="E10" s="44"/>
      <c r="F10" s="45"/>
      <c r="G10" s="42"/>
    </row>
    <row r="11" spans="1:7" x14ac:dyDescent="0.25">
      <c r="A11" s="39"/>
      <c r="B11" s="3" t="s">
        <v>23</v>
      </c>
      <c r="C11" s="7">
        <v>0.25</v>
      </c>
      <c r="D11" s="7">
        <v>0.25</v>
      </c>
      <c r="E11" s="7">
        <v>0.25</v>
      </c>
      <c r="F11" s="8">
        <v>0.25</v>
      </c>
      <c r="G11" s="42"/>
    </row>
    <row r="12" spans="1:7" x14ac:dyDescent="0.25">
      <c r="A12" s="39"/>
      <c r="B12" s="3" t="s">
        <v>10</v>
      </c>
      <c r="C12" s="9">
        <f>+$C$2*C11</f>
        <v>20000</v>
      </c>
      <c r="D12" s="9">
        <f>+$C$2*D11</f>
        <v>20000</v>
      </c>
      <c r="E12" s="9">
        <f>+$C$2*E11</f>
        <v>20000</v>
      </c>
      <c r="F12" s="10">
        <f>+$C$2*F11</f>
        <v>20000</v>
      </c>
      <c r="G12" s="42"/>
    </row>
    <row r="13" spans="1:7" x14ac:dyDescent="0.25">
      <c r="A13" s="39"/>
      <c r="B13" s="3" t="s">
        <v>12</v>
      </c>
      <c r="C13" s="11">
        <f>+C4</f>
        <v>16000</v>
      </c>
      <c r="D13" s="12">
        <v>0</v>
      </c>
      <c r="E13" s="11">
        <f>-C6</f>
        <v>-21000</v>
      </c>
      <c r="F13" s="13">
        <f>+C5</f>
        <v>5000</v>
      </c>
      <c r="G13" s="42"/>
    </row>
    <row r="14" spans="1:7" ht="15.75" thickBot="1" x14ac:dyDescent="0.3">
      <c r="A14" s="39"/>
      <c r="B14" s="14" t="s">
        <v>13</v>
      </c>
      <c r="C14" s="15">
        <f>+C13+C12</f>
        <v>36000</v>
      </c>
      <c r="D14" s="15">
        <f>+D13+D12</f>
        <v>20000</v>
      </c>
      <c r="E14" s="15">
        <f>+E13+E12</f>
        <v>-1000</v>
      </c>
      <c r="F14" s="16">
        <f>+F13+F12</f>
        <v>25000</v>
      </c>
      <c r="G14" s="42"/>
    </row>
    <row r="15" spans="1:7" x14ac:dyDescent="0.25">
      <c r="A15" s="39"/>
      <c r="B15" s="41"/>
      <c r="C15" s="41"/>
      <c r="D15" s="41"/>
      <c r="E15" s="41"/>
      <c r="F15" s="41"/>
      <c r="G15" s="42"/>
    </row>
    <row r="16" spans="1:7" ht="15.75" thickBot="1" x14ac:dyDescent="0.3">
      <c r="A16" s="32"/>
      <c r="B16" s="33"/>
      <c r="C16" s="33"/>
      <c r="D16" s="33"/>
      <c r="E16" s="33"/>
      <c r="F16" s="33"/>
      <c r="G16" s="34"/>
    </row>
    <row r="17" spans="1:8" x14ac:dyDescent="0.25">
      <c r="A17" s="32"/>
      <c r="B17" s="23" t="s">
        <v>21</v>
      </c>
      <c r="C17" s="49" t="s">
        <v>5</v>
      </c>
      <c r="D17" s="49"/>
      <c r="E17" s="49"/>
      <c r="F17" s="50"/>
      <c r="G17" s="34"/>
    </row>
    <row r="18" spans="1:8" x14ac:dyDescent="0.25">
      <c r="A18" s="32"/>
      <c r="B18" s="3"/>
      <c r="C18" s="4" t="s">
        <v>1</v>
      </c>
      <c r="D18" s="4" t="s">
        <v>2</v>
      </c>
      <c r="E18" s="4" t="s">
        <v>3</v>
      </c>
      <c r="F18" s="5" t="s">
        <v>4</v>
      </c>
      <c r="G18" s="34"/>
    </row>
    <row r="19" spans="1:8" ht="24" x14ac:dyDescent="0.25">
      <c r="A19" s="32"/>
      <c r="B19" s="3"/>
      <c r="C19" s="43" t="s">
        <v>7</v>
      </c>
      <c r="D19" s="43" t="s">
        <v>6</v>
      </c>
      <c r="F19" s="6"/>
      <c r="G19" s="34"/>
    </row>
    <row r="20" spans="1:8" x14ac:dyDescent="0.25">
      <c r="A20" s="32"/>
      <c r="B20" s="3" t="s">
        <v>23</v>
      </c>
      <c r="C20" s="7">
        <v>0.25</v>
      </c>
      <c r="D20" s="7">
        <v>0.25</v>
      </c>
      <c r="E20" s="7">
        <v>0.25</v>
      </c>
      <c r="F20" s="8">
        <v>0.25</v>
      </c>
      <c r="G20" s="34"/>
    </row>
    <row r="21" spans="1:8" x14ac:dyDescent="0.25">
      <c r="A21" s="32"/>
      <c r="B21" s="3" t="s">
        <v>10</v>
      </c>
      <c r="C21" s="9">
        <f>+$C$2*C20</f>
        <v>20000</v>
      </c>
      <c r="D21" s="9">
        <f>+$C$2*D20</f>
        <v>20000</v>
      </c>
      <c r="E21" s="9">
        <f>+$C$2*E20</f>
        <v>20000</v>
      </c>
      <c r="F21" s="10">
        <f>+$C$2*F20</f>
        <v>20000</v>
      </c>
      <c r="G21" s="34"/>
      <c r="H21" s="53">
        <f>SUM(C21:F21)</f>
        <v>80000</v>
      </c>
    </row>
    <row r="22" spans="1:8" x14ac:dyDescent="0.25">
      <c r="A22" s="32"/>
      <c r="B22" s="3" t="s">
        <v>14</v>
      </c>
      <c r="C22" s="7">
        <v>0.4</v>
      </c>
      <c r="D22" s="7">
        <v>0.4</v>
      </c>
      <c r="E22" s="7">
        <v>0.4</v>
      </c>
      <c r="F22" s="8">
        <v>0.4</v>
      </c>
      <c r="G22" s="34"/>
    </row>
    <row r="23" spans="1:8" x14ac:dyDescent="0.25">
      <c r="A23" s="32"/>
      <c r="B23" s="3" t="s">
        <v>17</v>
      </c>
      <c r="C23" s="9">
        <f>+$C$21*C22</f>
        <v>8000</v>
      </c>
      <c r="D23" s="9">
        <f>+$C$21*D22</f>
        <v>8000</v>
      </c>
      <c r="E23" s="9">
        <f>+$C$21*E22</f>
        <v>8000</v>
      </c>
      <c r="F23" s="10">
        <f>+$C$21*F22</f>
        <v>8000</v>
      </c>
      <c r="G23" s="34"/>
    </row>
    <row r="24" spans="1:8" x14ac:dyDescent="0.25">
      <c r="A24" s="32"/>
      <c r="B24" s="3" t="s">
        <v>12</v>
      </c>
      <c r="C24" s="11">
        <f>+C4</f>
        <v>16000</v>
      </c>
      <c r="D24" s="12">
        <v>0</v>
      </c>
      <c r="E24" s="11">
        <f>-C6</f>
        <v>-21000</v>
      </c>
      <c r="F24" s="13">
        <f>+C5</f>
        <v>5000</v>
      </c>
      <c r="G24" s="34"/>
    </row>
    <row r="25" spans="1:8" x14ac:dyDescent="0.25">
      <c r="A25" s="32"/>
      <c r="B25" s="3" t="s">
        <v>15</v>
      </c>
      <c r="C25" s="9">
        <f>+C24+C23</f>
        <v>24000</v>
      </c>
      <c r="D25" s="9">
        <f>+D24+D23</f>
        <v>8000</v>
      </c>
      <c r="E25" s="9">
        <f>+E24+E23</f>
        <v>-13000</v>
      </c>
      <c r="F25" s="10">
        <f>+F24+F23</f>
        <v>13000</v>
      </c>
      <c r="G25" s="34"/>
      <c r="H25" s="53">
        <f>SUM(C25:F25)</f>
        <v>32000</v>
      </c>
    </row>
    <row r="26" spans="1:8" x14ac:dyDescent="0.25">
      <c r="A26" s="32"/>
      <c r="B26" s="17"/>
      <c r="E26" s="18" t="s">
        <v>16</v>
      </c>
      <c r="F26" s="6"/>
      <c r="G26" s="34"/>
    </row>
    <row r="27" spans="1:8" x14ac:dyDescent="0.25">
      <c r="A27" s="32"/>
      <c r="B27" s="17"/>
      <c r="F27" s="6"/>
      <c r="G27" s="34"/>
    </row>
    <row r="28" spans="1:8" x14ac:dyDescent="0.25">
      <c r="A28" s="32"/>
      <c r="B28" s="19" t="s">
        <v>22</v>
      </c>
      <c r="F28" s="6"/>
      <c r="G28" s="34"/>
    </row>
    <row r="29" spans="1:8" x14ac:dyDescent="0.25">
      <c r="A29" s="32"/>
      <c r="B29" s="3" t="s">
        <v>18</v>
      </c>
      <c r="C29" s="11">
        <f>-$E$29/3</f>
        <v>-4333.333333333333</v>
      </c>
      <c r="D29" s="11">
        <f>-$E$29/3</f>
        <v>-4333.333333333333</v>
      </c>
      <c r="E29" s="11">
        <f>-E25</f>
        <v>13000</v>
      </c>
      <c r="F29" s="13">
        <f>-$E$29/3</f>
        <v>-4333.333333333333</v>
      </c>
      <c r="G29" s="38"/>
      <c r="H29" s="53"/>
    </row>
    <row r="30" spans="1:8" x14ac:dyDescent="0.25">
      <c r="A30" s="32"/>
      <c r="B30" s="46" t="s">
        <v>15</v>
      </c>
      <c r="C30" s="47">
        <f>+C29+C25</f>
        <v>19666.666666666668</v>
      </c>
      <c r="D30" s="47">
        <f>+D29+D25</f>
        <v>3666.666666666667</v>
      </c>
      <c r="E30" s="47">
        <f>+E29+E25</f>
        <v>0</v>
      </c>
      <c r="F30" s="48">
        <f>+F29+F25</f>
        <v>8666.6666666666679</v>
      </c>
      <c r="G30" s="38"/>
      <c r="H30" s="53">
        <f>SUM(C30:F30)</f>
        <v>32000.000000000004</v>
      </c>
    </row>
    <row r="31" spans="1:8" ht="15.75" thickBot="1" x14ac:dyDescent="0.3">
      <c r="A31" s="32"/>
      <c r="B31" s="20"/>
      <c r="C31" s="21"/>
      <c r="D31" s="21"/>
      <c r="E31" s="21"/>
      <c r="F31" s="22"/>
      <c r="G31" s="34"/>
    </row>
    <row r="32" spans="1:8" x14ac:dyDescent="0.25">
      <c r="A32" s="35"/>
      <c r="B32" s="36"/>
      <c r="C32" s="36"/>
      <c r="D32" s="36"/>
      <c r="E32" s="36"/>
      <c r="F32" s="36"/>
      <c r="G32" s="37"/>
    </row>
  </sheetData>
  <mergeCells count="3">
    <mergeCell ref="C8:F8"/>
    <mergeCell ref="C17:F17"/>
    <mergeCell ref="D2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Blackford, Bret B.</dc:creator>
  <cp:lastModifiedBy>Blackford, Bret B.</cp:lastModifiedBy>
  <cp:lastPrinted>2024-05-07T16:12:50Z</cp:lastPrinted>
  <dcterms:created xsi:type="dcterms:W3CDTF">2024-05-07T15:47:15Z</dcterms:created>
  <dcterms:modified xsi:type="dcterms:W3CDTF">2024-05-07T16:19:56Z</dcterms:modified>
</cp:coreProperties>
</file>